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5\Raport za III kwartał\dane finansowe na stronę internetową\"/>
    </mc:Choice>
  </mc:AlternateContent>
  <bookViews>
    <workbookView xWindow="0" yWindow="0" windowWidth="20490" windowHeight="7905" tabRatio="926"/>
  </bookViews>
  <sheets>
    <sheet name="RZiS GK" sheetId="2" r:id="rId1"/>
    <sheet name="Sk. spr.z cał.doch.GK" sheetId="4" r:id="rId2"/>
    <sheet name="Bilans GK" sheetId="3" r:id="rId3"/>
    <sheet name="Rach.przep.pienięż GK" sheetId="6" r:id="rId4"/>
    <sheet name="Zest.zmian w kap.wł. GK" sheetId="5" r:id="rId5"/>
    <sheet name="Wybrane dane finansowe GK" sheetId="7" r:id="rId6"/>
    <sheet name="Wskaźniki finansowe GK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J6" i="6" l="1"/>
  <c r="H6" i="6" l="1"/>
  <c r="K5" i="6" l="1"/>
  <c r="I5" i="6"/>
  <c r="K39" i="6"/>
  <c r="I39" i="6"/>
  <c r="I38" i="6"/>
  <c r="K37" i="6"/>
  <c r="I37" i="6"/>
  <c r="K36" i="6"/>
  <c r="I36" i="6"/>
  <c r="J35" i="6"/>
  <c r="H35" i="6"/>
  <c r="J33" i="6"/>
  <c r="H33" i="6"/>
  <c r="K32" i="6"/>
  <c r="I32" i="6"/>
  <c r="K31" i="6"/>
  <c r="I31" i="6"/>
  <c r="K30" i="6"/>
  <c r="I30" i="6"/>
  <c r="K28" i="6"/>
  <c r="I28" i="6"/>
  <c r="K27" i="6"/>
  <c r="I27" i="6"/>
  <c r="K26" i="6"/>
  <c r="I26" i="6"/>
  <c r="K25" i="6"/>
  <c r="I25" i="6"/>
  <c r="J24" i="6"/>
  <c r="H24" i="6"/>
  <c r="K23" i="6"/>
  <c r="I23" i="6"/>
  <c r="K22" i="6"/>
  <c r="I22" i="6"/>
  <c r="K21" i="6"/>
  <c r="I21" i="6"/>
  <c r="K20" i="6"/>
  <c r="I20" i="6"/>
  <c r="J19" i="6"/>
  <c r="H19" i="6"/>
  <c r="K18" i="6"/>
  <c r="I18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K7" i="6"/>
  <c r="I7" i="6"/>
  <c r="H17" i="6"/>
  <c r="J29" i="6" l="1"/>
  <c r="J17" i="6"/>
  <c r="H29" i="6"/>
  <c r="J34" i="6" l="1"/>
  <c r="H34" i="6"/>
  <c r="K38" i="6"/>
  <c r="K6" i="6"/>
  <c r="K35" i="6" l="1"/>
  <c r="I35" i="6"/>
  <c r="K33" i="6"/>
  <c r="I33" i="6"/>
  <c r="K24" i="6"/>
  <c r="I24" i="6"/>
  <c r="K19" i="6"/>
  <c r="I29" i="6" l="1"/>
  <c r="I19" i="6"/>
  <c r="I6" i="6"/>
  <c r="K29" i="6"/>
  <c r="K17" i="6"/>
  <c r="I17" i="6" l="1"/>
  <c r="I34" i="6"/>
  <c r="K34" i="6"/>
  <c r="K1048576" i="5" l="1"/>
</calcChain>
</file>

<file path=xl/sharedStrings.xml><?xml version="1.0" encoding="utf-8"?>
<sst xmlns="http://schemas.openxmlformats.org/spreadsheetml/2006/main" count="298" uniqueCount="216">
  <si>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</si>
  <si>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</si>
  <si>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</si>
  <si>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</si>
  <si>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</si>
  <si>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</si>
  <si>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</si>
  <si>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</si>
  <si>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</si>
  <si>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</si>
  <si>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</si>
  <si>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</si>
  <si>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</si>
  <si>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</si>
  <si>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</si>
  <si>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</si>
  <si>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</si>
  <si>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</si>
  <si>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</si>
  <si>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</si>
  <si>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</si>
  <si>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</si>
  <si>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</si>
  <si>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</si>
  <si>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</si>
  <si>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</si>
  <si>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</si>
  <si>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</si>
  <si>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</si>
  <si>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</si>
  <si>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</si>
  <si>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</si>
  <si>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</si>
  <si>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</si>
  <si>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</si>
  <si>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</si>
  <si>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</si>
  <si>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</si>
  <si>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</si>
  <si>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</si>
  <si>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</si>
  <si>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</si>
  <si>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</si>
  <si>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</si>
  <si>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</si>
  <si>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</si>
  <si>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</si>
  <si>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</si>
  <si>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</si>
  <si>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</si>
  <si>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</si>
  <si>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</si>
  <si>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</si>
  <si>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</si>
  <si>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</si>
  <si>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</si>
  <si>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</si>
  <si>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</si>
  <si>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</si>
  <si>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</si>
  <si>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</si>
  <si>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</si>
  <si>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</si>
  <si>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</si>
  <si>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</si>
  <si>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</si>
  <si>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</si>
  <si>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</si>
  <si>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</si>
  <si>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</si>
  <si>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</si>
  <si>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</si>
  <si>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</si>
  <si>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</si>
  <si>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</si>
  <si>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</si>
  <si>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</si>
  <si>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</si>
  <si>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</si>
  <si>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</si>
  <si>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</si>
  <si>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</si>
  <si>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</si>
  <si>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</si>
  <si>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</si>
  <si>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</si>
  <si>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</si>
  <si>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</si>
  <si>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</si>
  <si>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</si>
  <si>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</si>
  <si>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</si>
  <si>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</si>
  <si>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</si>
  <si>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</si>
  <si>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</si>
  <si>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</si>
  <si>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</si>
  <si>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</si>
  <si>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</si>
  <si>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</si>
  <si>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</si>
  <si>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</si>
  <si>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</si>
  <si>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</si>
  <si>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</si>
  <si>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</si>
  <si>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</si>
  <si>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</si>
  <si>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</si>
  <si>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</si>
  <si>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</si>
  <si>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</si>
  <si>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</si>
  <si>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</si>
  <si>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</si>
  <si>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</si>
  <si>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</si>
  <si>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</si>
  <si>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</si>
  <si>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</si>
  <si>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</si>
  <si>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</si>
  <si>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</si>
  <si>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</si>
  <si>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</si>
  <si>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</si>
  <si>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</si>
  <si>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</si>
  <si>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</si>
  <si>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</si>
  <si>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</si>
  <si>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</si>
  <si>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</si>
  <si>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</si>
  <si>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</si>
  <si>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</si>
  <si>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</si>
  <si>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</si>
  <si>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</si>
  <si>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</si>
  <si>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</si>
  <si>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</si>
  <si>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</si>
  <si>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</si>
  <si>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</si>
  <si>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</si>
  <si>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</si>
  <si>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</si>
  <si>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</si>
  <si>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</si>
  <si>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</si>
  <si>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</si>
  <si>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</si>
  <si>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</si>
  <si>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</si>
  <si>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</si>
  <si>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</si>
  <si>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</si>
  <si>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</si>
  <si>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2014 PLN</t>
  </si>
  <si>
    <t>2014 EUR</t>
  </si>
  <si>
    <t>Kapitał własny na dzień  01.01.2014 r.</t>
  </si>
  <si>
    <t>Kapitał przypadający na udziały niesprawujące kontroli</t>
  </si>
  <si>
    <t>Zyski zatrzymane oraz różnice kursowe z przeliczenia</t>
  </si>
  <si>
    <t>Różnice kursowe z konsolidacji</t>
  </si>
  <si>
    <t>Udziały nie sprawujące kotroli</t>
  </si>
  <si>
    <t>Kapitał własny na dzień  01.01.2015 r.</t>
  </si>
  <si>
    <t>I. Zysk (strata) netto</t>
  </si>
  <si>
    <t>2015 PLN</t>
  </si>
  <si>
    <t>2015 EUR</t>
  </si>
  <si>
    <t xml:space="preserve"> </t>
  </si>
  <si>
    <t>za okres 01.01.2015 -    30.09.2015</t>
  </si>
  <si>
    <t>za okres 01.01.2014 - 30.09.2014</t>
  </si>
  <si>
    <t>za okres 01.07.2014 - 30.09.2014</t>
  </si>
  <si>
    <t>za okres 01.07.2015 - 30.09.2015</t>
  </si>
  <si>
    <t>stan na 30.09.2015 r.</t>
  </si>
  <si>
    <t>stan na 30.09.2014 r.</t>
  </si>
  <si>
    <t>Kapitał własny na dzień  30.09.2014 r.</t>
  </si>
  <si>
    <t>Kapitał własny na dzień  30.09.2015 r.</t>
  </si>
  <si>
    <t>3Q</t>
  </si>
  <si>
    <t>1-3 Q</t>
  </si>
  <si>
    <t>30.19</t>
  </si>
  <si>
    <t>30.09</t>
  </si>
  <si>
    <t>(30.09.)</t>
  </si>
  <si>
    <t>dziewięć miesięcy zakończonych - 30.09.2015 r.</t>
  </si>
  <si>
    <t>dziewięć miesięcy zakończonych - 30.09.2014 r.</t>
  </si>
  <si>
    <t>3 Q</t>
  </si>
  <si>
    <t>2 112,00*</t>
  </si>
  <si>
    <t>1 161,78*</t>
  </si>
  <si>
    <t>11 879,87*</t>
  </si>
  <si>
    <t>-197,10*</t>
  </si>
  <si>
    <t>1 495,10*</t>
  </si>
  <si>
    <t>-212,74*</t>
  </si>
  <si>
    <t>1 050,00*</t>
  </si>
  <si>
    <t>2 713,11*</t>
  </si>
  <si>
    <t>*Zaznaczone dane za 2014 rok zostały skorygowane w celu ujednolicenia prezentacji danych finansowych po badaniu sprawozdania finansowego za 2014 rok przez biegłego rewidenta.</t>
  </si>
  <si>
    <t>-666,26*</t>
  </si>
  <si>
    <t>10 435,46 *</t>
  </si>
  <si>
    <t>0,00 *</t>
  </si>
  <si>
    <t>2 526,41 *</t>
  </si>
  <si>
    <t>-212,74 *</t>
  </si>
  <si>
    <t>38 364,26 *</t>
  </si>
  <si>
    <t>2 218,26 *</t>
  </si>
  <si>
    <t>1 776,91*</t>
  </si>
  <si>
    <t>526,38 *</t>
  </si>
  <si>
    <t>2 755,14*</t>
  </si>
  <si>
    <t>-2 016,96 *</t>
  </si>
  <si>
    <t>-1 051,71*</t>
  </si>
  <si>
    <t>-2,72 *</t>
  </si>
  <si>
    <t>-8 625,56*</t>
  </si>
  <si>
    <t>-182,11 *</t>
  </si>
  <si>
    <t>-434,11*</t>
  </si>
  <si>
    <t>1 139,05 *</t>
  </si>
  <si>
    <t>2 295,15*</t>
  </si>
  <si>
    <t>1 036,76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</si>
</sst>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rgb="FF808080"/>
      </bottom>
      <diagonal/>
    </border>
    <border>
      <left/>
      <right style="double">
        <color theme="0" tint="-0.499984740745262"/>
      </right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</borders>
  <cellStyleXfs count="7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4" borderId="5" xfId="2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4" fillId="0" borderId="5" xfId="2" applyFont="1" applyBorder="1"/>
    <xf numFmtId="10" fontId="7" fillId="6" borderId="23" xfId="0" applyNumberFormat="1" applyFont="1" applyFill="1" applyBorder="1" applyAlignment="1">
      <alignment horizontal="center" vertical="center"/>
    </xf>
    <xf numFmtId="10" fontId="10" fillId="6" borderId="29" xfId="0" applyNumberFormat="1" applyFont="1" applyFill="1" applyBorder="1" applyAlignment="1">
      <alignment horizontal="center" vertical="center"/>
    </xf>
    <xf numFmtId="10" fontId="7" fillId="0" borderId="23" xfId="0" applyNumberFormat="1" applyFont="1" applyFill="1" applyBorder="1" applyAlignment="1">
      <alignment horizontal="center" vertical="center"/>
    </xf>
    <xf numFmtId="10" fontId="10" fillId="0" borderId="29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4" fontId="0" fillId="0" borderId="0" xfId="0" applyNumberFormat="1"/>
    <xf numFmtId="0" fontId="6" fillId="6" borderId="44" xfId="0" applyFont="1" applyFill="1" applyBorder="1" applyAlignment="1">
      <alignment horizontal="justify" vertical="center"/>
    </xf>
    <xf numFmtId="10" fontId="10" fillId="6" borderId="4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justify" vertical="center"/>
    </xf>
    <xf numFmtId="10" fontId="10" fillId="0" borderId="45" xfId="0" applyNumberFormat="1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justify"/>
    </xf>
    <xf numFmtId="0" fontId="6" fillId="6" borderId="46" xfId="0" applyFont="1" applyFill="1" applyBorder="1" applyAlignment="1">
      <alignment horizontal="justify" vertical="center"/>
    </xf>
    <xf numFmtId="10" fontId="7" fillId="6" borderId="47" xfId="0" applyNumberFormat="1" applyFont="1" applyFill="1" applyBorder="1" applyAlignment="1">
      <alignment horizontal="center" vertical="center"/>
    </xf>
    <xf numFmtId="10" fontId="10" fillId="6" borderId="48" xfId="0" applyNumberFormat="1" applyFont="1" applyFill="1" applyBorder="1" applyAlignment="1">
      <alignment horizontal="center" vertical="center"/>
    </xf>
    <xf numFmtId="10" fontId="10" fillId="6" borderId="49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14" fillId="8" borderId="31" xfId="0" applyFont="1" applyFill="1" applyBorder="1"/>
    <xf numFmtId="0" fontId="3" fillId="5" borderId="34" xfId="4" applyFont="1" applyFill="1" applyBorder="1" applyAlignment="1">
      <alignment horizontal="left" vertical="center" wrapText="1"/>
    </xf>
    <xf numFmtId="0" fontId="3" fillId="0" borderId="34" xfId="4" applyFont="1" applyFill="1" applyBorder="1" applyAlignment="1">
      <alignment vertical="center" wrapText="1"/>
    </xf>
    <xf numFmtId="0" fontId="4" fillId="0" borderId="34" xfId="4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/>
    </xf>
    <xf numFmtId="0" fontId="3" fillId="5" borderId="34" xfId="4" applyFont="1" applyFill="1" applyBorder="1" applyAlignment="1">
      <alignment vertical="center" wrapText="1"/>
    </xf>
    <xf numFmtId="0" fontId="4" fillId="0" borderId="34" xfId="4" applyFont="1" applyFill="1" applyBorder="1" applyAlignment="1">
      <alignment horizontal="left" vertical="center" wrapText="1" indent="8"/>
    </xf>
    <xf numFmtId="0" fontId="4" fillId="0" borderId="37" xfId="4" applyFont="1" applyFill="1" applyBorder="1" applyAlignment="1">
      <alignment horizontal="left" vertical="center" wrapText="1" indent="8"/>
    </xf>
    <xf numFmtId="4" fontId="4" fillId="0" borderId="4" xfId="2" applyNumberFormat="1" applyFont="1" applyFill="1" applyBorder="1" applyAlignment="1">
      <alignment horizontal="right" vertical="center" wrapText="1"/>
    </xf>
    <xf numFmtId="0" fontId="15" fillId="0" borderId="0" xfId="0" applyFont="1"/>
    <xf numFmtId="4" fontId="3" fillId="5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0" fontId="3" fillId="2" borderId="57" xfId="2" applyFont="1" applyFill="1" applyBorder="1" applyAlignment="1">
      <alignment horizontal="center" vertical="center" wrapText="1"/>
    </xf>
    <xf numFmtId="0" fontId="3" fillId="2" borderId="58" xfId="2" applyFont="1" applyFill="1" applyBorder="1" applyAlignment="1">
      <alignment horizontal="center" vertical="center" wrapText="1"/>
    </xf>
    <xf numFmtId="0" fontId="12" fillId="5" borderId="59" xfId="0" applyFont="1" applyFill="1" applyBorder="1"/>
    <xf numFmtId="0" fontId="0" fillId="10" borderId="60" xfId="0" applyFill="1" applyBorder="1"/>
    <xf numFmtId="4" fontId="4" fillId="0" borderId="61" xfId="3" applyNumberFormat="1" applyFont="1" applyBorder="1" applyAlignment="1">
      <alignment horizontal="center" vertical="center"/>
    </xf>
    <xf numFmtId="4" fontId="0" fillId="10" borderId="62" xfId="0" applyNumberFormat="1" applyFill="1" applyBorder="1"/>
    <xf numFmtId="43" fontId="3" fillId="0" borderId="63" xfId="3" applyFont="1" applyFill="1" applyBorder="1" applyAlignment="1">
      <alignment vertical="center" wrapText="1"/>
    </xf>
    <xf numFmtId="43" fontId="4" fillId="0" borderId="61" xfId="3" applyFont="1" applyFill="1" applyBorder="1" applyAlignment="1">
      <alignment horizontal="right" vertical="center"/>
    </xf>
    <xf numFmtId="43" fontId="4" fillId="0" borderId="61" xfId="3" applyFont="1" applyBorder="1" applyAlignment="1">
      <alignment horizontal="right" vertical="center"/>
    </xf>
    <xf numFmtId="43" fontId="3" fillId="5" borderId="63" xfId="3" applyFont="1" applyFill="1" applyBorder="1" applyAlignment="1">
      <alignment vertical="center" wrapText="1"/>
    </xf>
    <xf numFmtId="43" fontId="4" fillId="5" borderId="61" xfId="3" applyFont="1" applyFill="1" applyBorder="1" applyAlignment="1">
      <alignment vertical="center"/>
    </xf>
    <xf numFmtId="43" fontId="4" fillId="0" borderId="61" xfId="3" applyFont="1" applyBorder="1" applyAlignment="1">
      <alignment vertical="center"/>
    </xf>
    <xf numFmtId="43" fontId="4" fillId="0" borderId="61" xfId="3" applyFont="1" applyBorder="1"/>
    <xf numFmtId="43" fontId="4" fillId="5" borderId="61" xfId="3" applyFont="1" applyFill="1" applyBorder="1"/>
    <xf numFmtId="43" fontId="3" fillId="5" borderId="63" xfId="3" applyFont="1" applyFill="1" applyBorder="1" applyAlignment="1">
      <alignment horizontal="left" vertical="center" wrapText="1"/>
    </xf>
    <xf numFmtId="43" fontId="3" fillId="5" borderId="61" xfId="3" applyFont="1" applyFill="1" applyBorder="1" applyAlignment="1">
      <alignment vertical="center"/>
    </xf>
    <xf numFmtId="43" fontId="4" fillId="0" borderId="64" xfId="3" applyFont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2" fontId="7" fillId="0" borderId="21" xfId="1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wrapText="1"/>
    </xf>
    <xf numFmtId="4" fontId="7" fillId="9" borderId="2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/>
    </xf>
    <xf numFmtId="4" fontId="3" fillId="5" borderId="65" xfId="0" applyNumberFormat="1" applyFont="1" applyFill="1" applyBorder="1" applyAlignment="1" applyProtection="1">
      <alignment horizontal="left" vertical="center" wrapText="1"/>
    </xf>
    <xf numFmtId="4" fontId="5" fillId="4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4" borderId="3" xfId="2" applyNumberFormat="1" applyFont="1" applyFill="1" applyBorder="1" applyAlignment="1">
      <alignment horizontal="right" vertical="center" wrapText="1"/>
    </xf>
    <xf numFmtId="4" fontId="5" fillId="4" borderId="6" xfId="2" applyNumberFormat="1" applyFont="1" applyFill="1" applyBorder="1" applyAlignment="1">
      <alignment horizontal="right" vertical="center" wrapText="1"/>
    </xf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9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/>
    <xf numFmtId="0" fontId="18" fillId="0" borderId="0" xfId="0" applyFont="1"/>
    <xf numFmtId="4" fontId="4" fillId="0" borderId="67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" fontId="4" fillId="0" borderId="10" xfId="2" applyNumberFormat="1" applyFont="1" applyFill="1" applyBorder="1" applyAlignment="1">
      <alignment horizontal="right" vertical="center" wrapText="1"/>
    </xf>
    <xf numFmtId="0" fontId="17" fillId="5" borderId="55" xfId="4" applyFont="1" applyFill="1" applyBorder="1" applyAlignment="1">
      <alignment horizontal="left" vertical="center" wrapText="1"/>
    </xf>
    <xf numFmtId="0" fontId="12" fillId="5" borderId="36" xfId="0" applyFont="1" applyFill="1" applyBorder="1"/>
    <xf numFmtId="43" fontId="13" fillId="0" borderId="0" xfId="0" applyNumberFormat="1" applyFont="1" applyAlignment="1">
      <alignment wrapText="1"/>
    </xf>
    <xf numFmtId="43" fontId="19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9" fontId="3" fillId="2" borderId="66" xfId="2" applyNumberFormat="1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top"/>
    </xf>
    <xf numFmtId="0" fontId="6" fillId="11" borderId="43" xfId="0" applyFont="1" applyFill="1" applyBorder="1" applyAlignment="1">
      <alignment horizontal="center" vertical="top"/>
    </xf>
    <xf numFmtId="0" fontId="8" fillId="11" borderId="41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 vertical="top"/>
    </xf>
    <xf numFmtId="4" fontId="3" fillId="4" borderId="10" xfId="2" applyNumberFormat="1" applyFont="1" applyFill="1" applyBorder="1" applyAlignment="1">
      <alignment horizontal="right" vertical="center" wrapText="1"/>
    </xf>
    <xf numFmtId="43" fontId="15" fillId="0" borderId="0" xfId="0" applyNumberFormat="1" applyFont="1"/>
    <xf numFmtId="0" fontId="15" fillId="0" borderId="0" xfId="0" applyFont="1"/>
    <xf numFmtId="0" fontId="4" fillId="5" borderId="17" xfId="0" applyFont="1" applyFill="1" applyBorder="1"/>
    <xf numFmtId="164" fontId="11" fillId="0" borderId="36" xfId="0" applyNumberFormat="1" applyFont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/>
    </xf>
    <xf numFmtId="4" fontId="7" fillId="12" borderId="22" xfId="0" applyNumberFormat="1" applyFont="1" applyFill="1" applyBorder="1" applyAlignment="1">
      <alignment horizontal="right" vertical="center"/>
    </xf>
    <xf numFmtId="4" fontId="7" fillId="12" borderId="26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12" borderId="26" xfId="0" applyNumberFormat="1" applyFont="1" applyFill="1" applyBorder="1" applyAlignment="1">
      <alignment horizontal="right" vertical="center"/>
    </xf>
    <xf numFmtId="4" fontId="20" fillId="12" borderId="22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/>
    </xf>
    <xf numFmtId="0" fontId="3" fillId="8" borderId="13" xfId="2" applyFont="1" applyFill="1" applyBorder="1" applyAlignment="1">
      <alignment horizontal="center" vertical="center" wrapText="1"/>
    </xf>
    <xf numFmtId="0" fontId="3" fillId="8" borderId="17" xfId="2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 wrapText="1"/>
    </xf>
    <xf numFmtId="0" fontId="3" fillId="8" borderId="36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4" fontId="21" fillId="5" borderId="3" xfId="2" applyNumberFormat="1" applyFont="1" applyFill="1" applyBorder="1" applyAlignment="1">
      <alignment horizontal="right" vertical="center" wrapText="1"/>
    </xf>
    <xf numFmtId="4" fontId="21" fillId="5" borderId="6" xfId="2" applyNumberFormat="1" applyFont="1" applyFill="1" applyBorder="1" applyAlignment="1">
      <alignment horizontal="right" vertical="center" wrapText="1"/>
    </xf>
    <xf numFmtId="0" fontId="1" fillId="0" borderId="0" xfId="0" applyFont="1"/>
    <xf numFmtId="43" fontId="1" fillId="0" borderId="0" xfId="0" applyNumberFormat="1" applyFont="1"/>
    <xf numFmtId="0" fontId="6" fillId="12" borderId="22" xfId="0" applyFont="1" applyFill="1" applyBorder="1" applyAlignment="1">
      <alignment horizontal="left" vertical="center"/>
    </xf>
    <xf numFmtId="2" fontId="7" fillId="12" borderId="21" xfId="1" applyNumberFormat="1" applyFont="1" applyFill="1" applyBorder="1" applyAlignment="1">
      <alignment horizontal="center" vertical="center"/>
    </xf>
    <xf numFmtId="4" fontId="7" fillId="12" borderId="22" xfId="0" applyNumberFormat="1" applyFont="1" applyFill="1" applyBorder="1" applyAlignment="1">
      <alignment horizontal="center" vertical="center"/>
    </xf>
    <xf numFmtId="4" fontId="7" fillId="12" borderId="22" xfId="0" applyNumberFormat="1" applyFont="1" applyFill="1" applyBorder="1" applyAlignment="1">
      <alignment horizontal="right"/>
    </xf>
    <xf numFmtId="4" fontId="7" fillId="12" borderId="21" xfId="0" applyNumberFormat="1" applyFont="1" applyFill="1" applyBorder="1" applyAlignment="1">
      <alignment horizontal="center" wrapText="1"/>
    </xf>
    <xf numFmtId="4" fontId="20" fillId="12" borderId="22" xfId="0" applyNumberFormat="1" applyFont="1" applyFill="1" applyBorder="1" applyAlignment="1">
      <alignment horizontal="right"/>
    </xf>
    <xf numFmtId="4" fontId="7" fillId="12" borderId="22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0" fontId="8" fillId="12" borderId="27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 vertical="top"/>
    </xf>
    <xf numFmtId="0" fontId="8" fillId="12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center"/>
    </xf>
    <xf numFmtId="0" fontId="23" fillId="0" borderId="0" xfId="0" applyFont="1" applyAlignment="1">
      <alignment horizontal="left" vertical="center" indent="7"/>
    </xf>
    <xf numFmtId="4" fontId="21" fillId="4" borderId="4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5" borderId="3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21" fillId="4" borderId="8" xfId="2" applyNumberFormat="1" applyFont="1" applyFill="1" applyBorder="1" applyAlignment="1">
      <alignment horizontal="right" vertical="center" wrapText="1"/>
    </xf>
    <xf numFmtId="4" fontId="14" fillId="0" borderId="3" xfId="2" applyNumberFormat="1" applyFont="1" applyFill="1" applyBorder="1" applyAlignment="1">
      <alignment horizontal="right" vertical="center" wrapText="1"/>
    </xf>
    <xf numFmtId="4" fontId="21" fillId="4" borderId="3" xfId="2" applyNumberFormat="1" applyFont="1" applyFill="1" applyBorder="1" applyAlignment="1">
      <alignment horizontal="right" vertical="center" wrapText="1"/>
    </xf>
    <xf numFmtId="4" fontId="21" fillId="9" borderId="3" xfId="2" applyNumberFormat="1" applyFont="1" applyFill="1" applyBorder="1" applyAlignment="1">
      <alignment horizontal="right" vertical="center" wrapText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3" fillId="4" borderId="68" xfId="2" applyNumberFormat="1" applyFont="1" applyFill="1" applyBorder="1" applyAlignment="1">
      <alignment horizontal="right" vertical="center" wrapText="1"/>
    </xf>
    <xf numFmtId="4" fontId="4" fillId="0" borderId="69" xfId="2" applyNumberFormat="1" applyFont="1" applyFill="1" applyBorder="1" applyAlignment="1">
      <alignment horizontal="right" vertical="center" wrapText="1"/>
    </xf>
    <xf numFmtId="4" fontId="3" fillId="4" borderId="69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34" xfId="4" applyFont="1" applyFill="1" applyBorder="1" applyAlignment="1">
      <alignment vertical="center" wrapText="1"/>
    </xf>
    <xf numFmtId="4" fontId="7" fillId="0" borderId="26" xfId="0" applyNumberFormat="1" applyFont="1" applyFill="1" applyBorder="1" applyAlignment="1">
      <alignment horizontal="right" vertical="center"/>
    </xf>
    <xf numFmtId="2" fontId="7" fillId="0" borderId="21" xfId="1" applyNumberFormat="1" applyFont="1" applyFill="1" applyBorder="1" applyAlignment="1">
      <alignment horizontal="center" vertical="center"/>
    </xf>
    <xf numFmtId="4" fontId="7" fillId="12" borderId="22" xfId="0" applyNumberFormat="1" applyFont="1" applyFill="1" applyBorder="1" applyAlignment="1">
      <alignment horizontal="right" vertical="center"/>
    </xf>
    <xf numFmtId="4" fontId="7" fillId="12" borderId="26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12" borderId="26" xfId="0" applyNumberFormat="1" applyFont="1" applyFill="1" applyBorder="1" applyAlignment="1">
      <alignment horizontal="right" vertical="center"/>
    </xf>
    <xf numFmtId="4" fontId="20" fillId="12" borderId="22" xfId="0" applyNumberFormat="1" applyFont="1" applyFill="1" applyBorder="1" applyAlignment="1">
      <alignment horizontal="right" vertical="center"/>
    </xf>
    <xf numFmtId="2" fontId="7" fillId="12" borderId="21" xfId="1" applyNumberFormat="1" applyFont="1" applyFill="1" applyBorder="1" applyAlignment="1">
      <alignment horizontal="center" vertical="center"/>
    </xf>
    <xf numFmtId="4" fontId="14" fillId="0" borderId="6" xfId="2" applyNumberFormat="1" applyFont="1" applyBorder="1" applyAlignment="1">
      <alignment horizontal="right"/>
    </xf>
    <xf numFmtId="4" fontId="14" fillId="0" borderId="7" xfId="2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2" fontId="21" fillId="0" borderId="55" xfId="3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55" xfId="3" applyNumberFormat="1" applyFont="1" applyFill="1" applyBorder="1" applyAlignment="1">
      <alignment horizontal="right" vertical="center" wrapText="1"/>
    </xf>
    <xf numFmtId="2" fontId="4" fillId="0" borderId="55" xfId="3" applyNumberFormat="1" applyFont="1" applyFill="1" applyBorder="1" applyAlignment="1">
      <alignment horizontal="right" vertical="center" wrapText="1"/>
    </xf>
    <xf numFmtId="2" fontId="4" fillId="0" borderId="3" xfId="2" applyNumberFormat="1" applyFont="1" applyFill="1" applyBorder="1" applyAlignment="1">
      <alignment horizontal="right" vertical="center" wrapText="1"/>
    </xf>
    <xf numFmtId="2" fontId="21" fillId="5" borderId="55" xfId="3" applyNumberFormat="1" applyFont="1" applyFill="1" applyBorder="1" applyAlignment="1">
      <alignment horizontal="right" vertical="center" wrapText="1"/>
    </xf>
    <xf numFmtId="2" fontId="3" fillId="5" borderId="55" xfId="3" applyNumberFormat="1" applyFont="1" applyFill="1" applyBorder="1" applyAlignment="1">
      <alignment horizontal="right" vertical="center" wrapText="1"/>
    </xf>
    <xf numFmtId="2" fontId="4" fillId="5" borderId="36" xfId="3" applyNumberFormat="1" applyFont="1" applyFill="1" applyBorder="1" applyAlignment="1">
      <alignment horizontal="right" vertical="center"/>
    </xf>
    <xf numFmtId="2" fontId="14" fillId="0" borderId="55" xfId="3" applyNumberFormat="1" applyFont="1" applyFill="1" applyBorder="1" applyAlignment="1">
      <alignment horizontal="right" vertical="center" wrapText="1"/>
    </xf>
    <xf numFmtId="2" fontId="14" fillId="0" borderId="17" xfId="0" applyNumberFormat="1" applyFont="1" applyBorder="1" applyAlignment="1">
      <alignment horizontal="right"/>
    </xf>
    <xf numFmtId="2" fontId="4" fillId="0" borderId="3" xfId="2" applyNumberFormat="1" applyFont="1" applyFill="1" applyBorder="1" applyAlignment="1">
      <alignment horizontal="right" vertical="center"/>
    </xf>
    <xf numFmtId="2" fontId="4" fillId="0" borderId="36" xfId="3" applyNumberFormat="1" applyFont="1" applyBorder="1" applyAlignment="1">
      <alignment horizontal="right" vertical="center"/>
    </xf>
    <xf numFmtId="2" fontId="4" fillId="0" borderId="36" xfId="3" applyNumberFormat="1" applyFont="1" applyBorder="1" applyAlignment="1">
      <alignment horizontal="right"/>
    </xf>
    <xf numFmtId="2" fontId="4" fillId="5" borderId="36" xfId="3" applyNumberFormat="1" applyFont="1" applyFill="1" applyBorder="1" applyAlignment="1">
      <alignment horizontal="right"/>
    </xf>
    <xf numFmtId="2" fontId="3" fillId="0" borderId="3" xfId="2" applyNumberFormat="1" applyFont="1" applyFill="1" applyBorder="1" applyAlignment="1">
      <alignment horizontal="right" vertical="center"/>
    </xf>
    <xf numFmtId="2" fontId="21" fillId="5" borderId="36" xfId="3" applyNumberFormat="1" applyFont="1" applyFill="1" applyBorder="1" applyAlignment="1">
      <alignment horizontal="right" vertical="center"/>
    </xf>
    <xf numFmtId="2" fontId="3" fillId="5" borderId="36" xfId="3" applyNumberFormat="1" applyFont="1" applyFill="1" applyBorder="1" applyAlignment="1">
      <alignment horizontal="right" vertical="center"/>
    </xf>
    <xf numFmtId="2" fontId="21" fillId="5" borderId="61" xfId="3" applyNumberFormat="1" applyFont="1" applyFill="1" applyBorder="1" applyAlignment="1">
      <alignment horizontal="right" vertical="center"/>
    </xf>
    <xf numFmtId="2" fontId="3" fillId="5" borderId="3" xfId="2" applyNumberFormat="1" applyFont="1" applyFill="1" applyBorder="1" applyAlignment="1">
      <alignment horizontal="right" vertical="center"/>
    </xf>
    <xf numFmtId="2" fontId="3" fillId="5" borderId="6" xfId="2" applyNumberFormat="1" applyFont="1" applyFill="1" applyBorder="1" applyAlignment="1">
      <alignment horizontal="right" vertical="center"/>
    </xf>
    <xf numFmtId="2" fontId="14" fillId="0" borderId="56" xfId="3" applyNumberFormat="1" applyFont="1" applyFill="1" applyBorder="1" applyAlignment="1">
      <alignment horizontal="right" vertical="center" wrapText="1"/>
    </xf>
    <xf numFmtId="2" fontId="4" fillId="0" borderId="56" xfId="3" applyNumberFormat="1" applyFont="1" applyFill="1" applyBorder="1" applyAlignment="1">
      <alignment horizontal="right" vertical="center" wrapText="1"/>
    </xf>
    <xf numFmtId="2" fontId="4" fillId="0" borderId="39" xfId="3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8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8" fillId="8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20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justify"/>
    </xf>
    <xf numFmtId="0" fontId="6" fillId="5" borderId="40" xfId="0" applyFont="1" applyFill="1" applyBorder="1" applyAlignment="1">
      <alignment horizontal="justify" vertical="top"/>
    </xf>
    <xf numFmtId="0" fontId="6" fillId="5" borderId="42" xfId="0" applyFont="1" applyFill="1" applyBorder="1" applyAlignment="1">
      <alignment horizontal="justify" vertical="top"/>
    </xf>
    <xf numFmtId="0" fontId="6" fillId="0" borderId="31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</cellXfs>
  <cellStyles count="76">
    <cellStyle name="Dziesiętny" xfId="3" builtinId="3"/>
    <cellStyle name="Dziesiętny 2" xfId="5"/>
    <cellStyle name="Dziesiętny 2 2" xfId="7"/>
    <cellStyle name="Dziesiętny 2 2 2" xfId="13"/>
    <cellStyle name="Dziesiętny 2 2 2 2" xfId="25"/>
    <cellStyle name="Dziesiętny 2 2 2 2 2" xfId="61"/>
    <cellStyle name="Dziesiętny 2 2 2 3" xfId="37"/>
    <cellStyle name="Dziesiętny 2 2 2 3 2" xfId="73"/>
    <cellStyle name="Dziesiętny 2 2 2 4" xfId="49"/>
    <cellStyle name="Dziesiętny 2 2 3" xfId="19"/>
    <cellStyle name="Dziesiętny 2 2 3 2" xfId="55"/>
    <cellStyle name="Dziesiętny 2 2 4" xfId="31"/>
    <cellStyle name="Dziesiętny 2 2 4 2" xfId="67"/>
    <cellStyle name="Dziesiętny 2 2 5" xfId="43"/>
    <cellStyle name="Dziesiętny 2 3" xfId="9"/>
    <cellStyle name="Dziesiętny 2 3 2" xfId="15"/>
    <cellStyle name="Dziesiętny 2 3 2 2" xfId="27"/>
    <cellStyle name="Dziesiętny 2 3 2 2 2" xfId="63"/>
    <cellStyle name="Dziesiętny 2 3 2 3" xfId="39"/>
    <cellStyle name="Dziesiętny 2 3 2 3 2" xfId="75"/>
    <cellStyle name="Dziesiętny 2 3 2 4" xfId="51"/>
    <cellStyle name="Dziesiętny 2 3 3" xfId="21"/>
    <cellStyle name="Dziesiętny 2 3 3 2" xfId="57"/>
    <cellStyle name="Dziesiętny 2 3 4" xfId="33"/>
    <cellStyle name="Dziesiętny 2 3 4 2" xfId="69"/>
    <cellStyle name="Dziesiętny 2 3 5" xfId="45"/>
    <cellStyle name="Dziesiętny 2 4" xfId="11"/>
    <cellStyle name="Dziesiętny 2 4 2" xfId="23"/>
    <cellStyle name="Dziesiętny 2 4 2 2" xfId="59"/>
    <cellStyle name="Dziesiętny 2 4 3" xfId="35"/>
    <cellStyle name="Dziesiętny 2 4 3 2" xfId="71"/>
    <cellStyle name="Dziesiętny 2 4 4" xfId="47"/>
    <cellStyle name="Dziesiętny 2 5" xfId="17"/>
    <cellStyle name="Dziesiętny 2 5 2" xfId="53"/>
    <cellStyle name="Dziesiętny 2 6" xfId="29"/>
    <cellStyle name="Dziesiętny 2 6 2" xfId="65"/>
    <cellStyle name="Dziesiętny 2 7" xfId="41"/>
    <cellStyle name="Dziesiętny 3" xfId="6"/>
    <cellStyle name="Dziesiętny 3 2" xfId="12"/>
    <cellStyle name="Dziesiętny 3 2 2" xfId="24"/>
    <cellStyle name="Dziesiętny 3 2 2 2" xfId="60"/>
    <cellStyle name="Dziesiętny 3 2 3" xfId="36"/>
    <cellStyle name="Dziesiętny 3 2 3 2" xfId="72"/>
    <cellStyle name="Dziesiętny 3 2 4" xfId="48"/>
    <cellStyle name="Dziesiętny 3 3" xfId="18"/>
    <cellStyle name="Dziesiętny 3 3 2" xfId="54"/>
    <cellStyle name="Dziesiętny 3 4" xfId="30"/>
    <cellStyle name="Dziesiętny 3 4 2" xfId="66"/>
    <cellStyle name="Dziesiętny 3 5" xfId="42"/>
    <cellStyle name="Dziesiętny 4" xfId="8"/>
    <cellStyle name="Dziesiętny 4 2" xfId="14"/>
    <cellStyle name="Dziesiętny 4 2 2" xfId="26"/>
    <cellStyle name="Dziesiętny 4 2 2 2" xfId="62"/>
    <cellStyle name="Dziesiętny 4 2 3" xfId="38"/>
    <cellStyle name="Dziesiętny 4 2 3 2" xfId="74"/>
    <cellStyle name="Dziesiętny 4 2 4" xfId="50"/>
    <cellStyle name="Dziesiętny 4 3" xfId="20"/>
    <cellStyle name="Dziesiętny 4 3 2" xfId="56"/>
    <cellStyle name="Dziesiętny 4 4" xfId="32"/>
    <cellStyle name="Dziesiętny 4 4 2" xfId="68"/>
    <cellStyle name="Dziesiętny 4 5" xfId="44"/>
    <cellStyle name="Dziesiętny 5" xfId="10"/>
    <cellStyle name="Dziesiętny 5 2" xfId="22"/>
    <cellStyle name="Dziesiętny 5 2 2" xfId="58"/>
    <cellStyle name="Dziesiętny 5 3" xfId="34"/>
    <cellStyle name="Dziesiętny 5 3 2" xfId="70"/>
    <cellStyle name="Dziesiętny 5 4" xfId="46"/>
    <cellStyle name="Dziesiętny 6" xfId="16"/>
    <cellStyle name="Dziesiętny 6 2" xfId="52"/>
    <cellStyle name="Dziesiętny 7" xfId="28"/>
    <cellStyle name="Dziesiętny 7 2" xfId="64"/>
    <cellStyle name="Dziesiętny 8" xfId="40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06" zoomScaleNormal="106" workbookViewId="0"/>
  </sheetViews>
  <sheetFormatPr defaultRowHeight="15" x14ac:dyDescent="0.25"/>
  <cols>
    <col min="1" max="1" width="4.140625" style="104" customWidth="1"/>
    <col min="2" max="2" width="46.7109375" customWidth="1"/>
    <col min="3" max="3" width="12.5703125" style="51" customWidth="1"/>
    <col min="4" max="4" width="12.5703125" style="63" customWidth="1"/>
    <col min="5" max="5" width="11.5703125" style="51" customWidth="1"/>
    <col min="6" max="6" width="12" style="63" customWidth="1"/>
  </cols>
  <sheetData>
    <row r="1" spans="2:7" ht="15.75" thickBot="1" x14ac:dyDescent="0.3">
      <c r="D1" s="51"/>
      <c r="F1" s="51"/>
    </row>
    <row r="2" spans="2:7" ht="16.5" thickTop="1" thickBot="1" x14ac:dyDescent="0.3">
      <c r="C2" s="210" t="s">
        <v>29</v>
      </c>
      <c r="D2" s="211"/>
      <c r="E2" s="211"/>
      <c r="F2" s="212"/>
    </row>
    <row r="3" spans="2:7" ht="34.5" thickTop="1" x14ac:dyDescent="0.25">
      <c r="B3" s="129"/>
      <c r="C3" s="130" t="s">
        <v>175</v>
      </c>
      <c r="D3" s="130" t="s">
        <v>174</v>
      </c>
      <c r="E3" s="130" t="s">
        <v>172</v>
      </c>
      <c r="F3" s="132" t="s">
        <v>173</v>
      </c>
    </row>
    <row r="4" spans="2:7" x14ac:dyDescent="0.25">
      <c r="B4" s="2" t="s">
        <v>0</v>
      </c>
      <c r="C4" s="163">
        <v>26911.83</v>
      </c>
      <c r="D4" s="96">
        <v>29545.55</v>
      </c>
      <c r="E4" s="163">
        <v>78176.13</v>
      </c>
      <c r="F4" s="168">
        <v>83440.17</v>
      </c>
    </row>
    <row r="5" spans="2:7" x14ac:dyDescent="0.25">
      <c r="B5" s="3" t="s">
        <v>1</v>
      </c>
      <c r="C5" s="164">
        <v>24399.97</v>
      </c>
      <c r="D5" s="171">
        <v>24581.53</v>
      </c>
      <c r="E5" s="164">
        <v>70432.34</v>
      </c>
      <c r="F5" s="169">
        <v>67404</v>
      </c>
    </row>
    <row r="6" spans="2:7" x14ac:dyDescent="0.25">
      <c r="B6" s="3" t="s">
        <v>2</v>
      </c>
      <c r="C6" s="164">
        <v>2511.86</v>
      </c>
      <c r="D6" s="171">
        <v>4964.0200000000004</v>
      </c>
      <c r="E6" s="164">
        <v>7743.79</v>
      </c>
      <c r="F6" s="169">
        <v>16036.17</v>
      </c>
    </row>
    <row r="7" spans="2:7" x14ac:dyDescent="0.25">
      <c r="B7" s="2" t="s">
        <v>3</v>
      </c>
      <c r="C7" s="163">
        <v>17743.150000000001</v>
      </c>
      <c r="D7" s="96">
        <v>18804.89</v>
      </c>
      <c r="E7" s="163">
        <v>51147.73</v>
      </c>
      <c r="F7" s="168">
        <v>56093.95</v>
      </c>
    </row>
    <row r="8" spans="2:7" x14ac:dyDescent="0.25">
      <c r="B8" s="3" t="s">
        <v>4</v>
      </c>
      <c r="C8" s="164">
        <v>15770.61</v>
      </c>
      <c r="D8" s="171">
        <v>13424.36</v>
      </c>
      <c r="E8" s="164">
        <v>44984.39</v>
      </c>
      <c r="F8" s="169">
        <v>42727.06</v>
      </c>
    </row>
    <row r="9" spans="2:7" x14ac:dyDescent="0.25">
      <c r="B9" s="3" t="s">
        <v>5</v>
      </c>
      <c r="C9" s="164">
        <v>1972.54</v>
      </c>
      <c r="D9" s="171">
        <v>5380.53</v>
      </c>
      <c r="E9" s="164">
        <v>6163.34</v>
      </c>
      <c r="F9" s="169">
        <v>13366.89</v>
      </c>
    </row>
    <row r="10" spans="2:7" x14ac:dyDescent="0.25">
      <c r="B10" s="8" t="s">
        <v>6</v>
      </c>
      <c r="C10" s="165">
        <v>9168.68</v>
      </c>
      <c r="D10" s="97">
        <v>10740.66</v>
      </c>
      <c r="E10" s="165">
        <v>27028.400000000001</v>
      </c>
      <c r="F10" s="170">
        <v>27346.22</v>
      </c>
      <c r="G10" s="40"/>
    </row>
    <row r="11" spans="2:7" ht="22.5" x14ac:dyDescent="0.25">
      <c r="B11" s="3" t="s">
        <v>7</v>
      </c>
      <c r="C11" s="164">
        <v>0</v>
      </c>
      <c r="D11" s="171">
        <v>0</v>
      </c>
      <c r="E11" s="164">
        <v>0</v>
      </c>
      <c r="F11" s="169">
        <v>0</v>
      </c>
    </row>
    <row r="12" spans="2:7" x14ac:dyDescent="0.25">
      <c r="B12" s="4" t="s">
        <v>8</v>
      </c>
      <c r="C12" s="164">
        <v>181.36</v>
      </c>
      <c r="D12" s="171">
        <v>113.89</v>
      </c>
      <c r="E12" s="164">
        <v>884.26</v>
      </c>
      <c r="F12" s="169">
        <v>346.96</v>
      </c>
    </row>
    <row r="13" spans="2:7" x14ac:dyDescent="0.25">
      <c r="B13" s="4" t="s">
        <v>9</v>
      </c>
      <c r="C13" s="164">
        <v>6605.39</v>
      </c>
      <c r="D13" s="171">
        <v>8505.7099999999991</v>
      </c>
      <c r="E13" s="164">
        <v>16661.900000000001</v>
      </c>
      <c r="F13" s="169">
        <v>17190.36</v>
      </c>
    </row>
    <row r="14" spans="2:7" x14ac:dyDescent="0.25">
      <c r="B14" s="4" t="s">
        <v>10</v>
      </c>
      <c r="C14" s="164">
        <v>2044.24</v>
      </c>
      <c r="D14" s="171">
        <v>1940.12</v>
      </c>
      <c r="E14" s="164">
        <v>8917.61</v>
      </c>
      <c r="F14" s="169">
        <v>8123.54</v>
      </c>
    </row>
    <row r="15" spans="2:7" x14ac:dyDescent="0.25">
      <c r="B15" s="4" t="s">
        <v>11</v>
      </c>
      <c r="C15" s="164">
        <v>0</v>
      </c>
      <c r="D15" s="171">
        <v>0</v>
      </c>
      <c r="E15" s="164">
        <v>0</v>
      </c>
      <c r="F15" s="169">
        <v>0</v>
      </c>
    </row>
    <row r="16" spans="2:7" x14ac:dyDescent="0.25">
      <c r="B16" s="4" t="s">
        <v>12</v>
      </c>
      <c r="C16" s="164">
        <v>31</v>
      </c>
      <c r="D16" s="171">
        <v>108.83</v>
      </c>
      <c r="E16" s="164">
        <v>115.49</v>
      </c>
      <c r="F16" s="169">
        <v>162.76</v>
      </c>
    </row>
    <row r="17" spans="2:6" x14ac:dyDescent="0.25">
      <c r="B17" s="8" t="s">
        <v>13</v>
      </c>
      <c r="C17" s="165">
        <v>669.41</v>
      </c>
      <c r="D17" s="165">
        <v>299.89999999999998</v>
      </c>
      <c r="E17" s="165">
        <v>2217.66</v>
      </c>
      <c r="F17" s="170">
        <v>2216.5300000000002</v>
      </c>
    </row>
    <row r="18" spans="2:6" x14ac:dyDescent="0.25">
      <c r="B18" s="4" t="s">
        <v>14</v>
      </c>
      <c r="C18" s="164">
        <v>78.59</v>
      </c>
      <c r="D18" s="171">
        <v>35.5</v>
      </c>
      <c r="E18" s="164">
        <v>91.87</v>
      </c>
      <c r="F18" s="169">
        <v>39.51</v>
      </c>
    </row>
    <row r="19" spans="2:6" x14ac:dyDescent="0.25">
      <c r="B19" s="4" t="s">
        <v>15</v>
      </c>
      <c r="C19" s="164">
        <v>213</v>
      </c>
      <c r="D19" s="171">
        <v>123.53</v>
      </c>
      <c r="E19" s="164">
        <v>677.77</v>
      </c>
      <c r="F19" s="169">
        <v>622.99</v>
      </c>
    </row>
    <row r="20" spans="2:6" ht="22.5" x14ac:dyDescent="0.25">
      <c r="B20" s="4" t="s">
        <v>16</v>
      </c>
      <c r="C20" s="164">
        <v>0</v>
      </c>
      <c r="D20" s="171">
        <v>0</v>
      </c>
      <c r="E20" s="164">
        <v>0</v>
      </c>
      <c r="F20" s="169">
        <v>0</v>
      </c>
    </row>
    <row r="21" spans="2:6" x14ac:dyDescent="0.25">
      <c r="B21" s="8" t="s">
        <v>17</v>
      </c>
      <c r="C21" s="165">
        <v>535</v>
      </c>
      <c r="D21" s="97">
        <v>211.87</v>
      </c>
      <c r="E21" s="165">
        <v>1631.76</v>
      </c>
      <c r="F21" s="170">
        <v>1633.05</v>
      </c>
    </row>
    <row r="22" spans="2:6" x14ac:dyDescent="0.25">
      <c r="B22" s="4" t="s">
        <v>18</v>
      </c>
      <c r="C22" s="164">
        <v>2.2400000000000002</v>
      </c>
      <c r="D22" s="105">
        <v>15.66</v>
      </c>
      <c r="E22" s="164">
        <v>3.47</v>
      </c>
      <c r="F22" s="169">
        <v>15.66</v>
      </c>
    </row>
    <row r="23" spans="2:6" ht="22.5" x14ac:dyDescent="0.25">
      <c r="B23" s="133" t="s">
        <v>19</v>
      </c>
      <c r="C23" s="164">
        <v>-99.26</v>
      </c>
      <c r="D23" s="105">
        <v>-240.05</v>
      </c>
      <c r="E23" s="164">
        <v>-449.68</v>
      </c>
      <c r="F23" s="169">
        <v>-310.05</v>
      </c>
    </row>
    <row r="24" spans="2:6" x14ac:dyDescent="0.25">
      <c r="B24" s="8" t="s">
        <v>20</v>
      </c>
      <c r="C24" s="165">
        <v>632.02</v>
      </c>
      <c r="D24" s="97">
        <v>436.26</v>
      </c>
      <c r="E24" s="165">
        <v>2077.9699999999998</v>
      </c>
      <c r="F24" s="158">
        <v>1927.44</v>
      </c>
    </row>
    <row r="25" spans="2:6" x14ac:dyDescent="0.25">
      <c r="B25" s="2" t="s">
        <v>21</v>
      </c>
      <c r="C25" s="165">
        <v>0</v>
      </c>
      <c r="D25" s="116">
        <v>0</v>
      </c>
      <c r="E25" s="165">
        <v>0</v>
      </c>
      <c r="F25" s="170">
        <v>0</v>
      </c>
    </row>
    <row r="26" spans="2:6" x14ac:dyDescent="0.25">
      <c r="B26" s="8" t="s">
        <v>22</v>
      </c>
      <c r="C26" s="165">
        <v>632.02</v>
      </c>
      <c r="D26" s="97">
        <v>436.26</v>
      </c>
      <c r="E26" s="165">
        <v>2077.9699999999998</v>
      </c>
      <c r="F26" s="170">
        <v>1927.44</v>
      </c>
    </row>
    <row r="27" spans="2:6" ht="21" customHeight="1" x14ac:dyDescent="0.25">
      <c r="B27" s="133" t="s">
        <v>23</v>
      </c>
      <c r="C27" s="164">
        <v>562.02</v>
      </c>
      <c r="D27" s="105">
        <v>438.03</v>
      </c>
      <c r="E27" s="164">
        <v>2077.9699999999998</v>
      </c>
      <c r="F27" s="169">
        <v>1927.44</v>
      </c>
    </row>
    <row r="28" spans="2:6" ht="22.5" x14ac:dyDescent="0.25">
      <c r="B28" s="133" t="s">
        <v>19</v>
      </c>
      <c r="C28" s="164">
        <v>-99.26</v>
      </c>
      <c r="D28" s="105">
        <v>-240.05</v>
      </c>
      <c r="E28" s="164">
        <v>-449.68</v>
      </c>
      <c r="F28" s="62">
        <v>-310.05</v>
      </c>
    </row>
    <row r="29" spans="2:6" x14ac:dyDescent="0.25">
      <c r="B29" s="6" t="s">
        <v>24</v>
      </c>
      <c r="C29" s="165">
        <v>0.08</v>
      </c>
      <c r="D29" s="98">
        <v>0.06</v>
      </c>
      <c r="E29" s="165">
        <v>0.28999999999999998</v>
      </c>
      <c r="F29" s="98">
        <v>0.27</v>
      </c>
    </row>
    <row r="30" spans="2:6" x14ac:dyDescent="0.25">
      <c r="B30" s="7" t="s">
        <v>25</v>
      </c>
      <c r="C30" s="166">
        <v>0.08</v>
      </c>
      <c r="D30" s="99">
        <v>0.06</v>
      </c>
      <c r="E30" s="166">
        <v>0.28999999999999998</v>
      </c>
      <c r="F30" s="99">
        <v>0.27</v>
      </c>
    </row>
    <row r="31" spans="2:6" x14ac:dyDescent="0.25">
      <c r="B31" s="7" t="s">
        <v>26</v>
      </c>
      <c r="C31" s="166">
        <v>0.08</v>
      </c>
      <c r="D31" s="99">
        <v>0.06</v>
      </c>
      <c r="E31" s="166">
        <v>0.28999999999999998</v>
      </c>
      <c r="F31" s="99">
        <v>0.27</v>
      </c>
    </row>
    <row r="32" spans="2:6" ht="22.5" x14ac:dyDescent="0.25">
      <c r="B32" s="8" t="s">
        <v>27</v>
      </c>
      <c r="C32" s="165">
        <v>0.08</v>
      </c>
      <c r="D32" s="98">
        <v>0.06</v>
      </c>
      <c r="E32" s="165">
        <v>0.28999999999999998</v>
      </c>
      <c r="F32" s="98">
        <v>0.27</v>
      </c>
    </row>
    <row r="33" spans="1:6" x14ac:dyDescent="0.25">
      <c r="B33" s="3" t="s">
        <v>25</v>
      </c>
      <c r="C33" s="166">
        <v>0.08</v>
      </c>
      <c r="D33" s="99">
        <v>0.06</v>
      </c>
      <c r="E33" s="166">
        <v>0.28999999999999998</v>
      </c>
      <c r="F33" s="99">
        <v>0.27</v>
      </c>
    </row>
    <row r="34" spans="1:6" x14ac:dyDescent="0.25">
      <c r="B34" s="3" t="s">
        <v>26</v>
      </c>
      <c r="C34" s="166">
        <v>0.08</v>
      </c>
      <c r="D34" s="99">
        <v>0.06</v>
      </c>
      <c r="E34" s="166">
        <v>0.28999999999999998</v>
      </c>
      <c r="F34" s="99">
        <v>0.27</v>
      </c>
    </row>
    <row r="35" spans="1:6" ht="23.25" thickBot="1" x14ac:dyDescent="0.3">
      <c r="B35" s="9" t="s">
        <v>28</v>
      </c>
      <c r="C35" s="167">
        <v>0</v>
      </c>
      <c r="D35" s="100">
        <v>0</v>
      </c>
      <c r="E35" s="167">
        <v>0</v>
      </c>
      <c r="F35" s="100">
        <v>0</v>
      </c>
    </row>
    <row r="36" spans="1:6" ht="15.75" thickTop="1" x14ac:dyDescent="0.25">
      <c r="A36" s="153"/>
    </row>
    <row r="37" spans="1:6" s="118" customFormat="1" x14ac:dyDescent="0.25">
      <c r="A37" s="152"/>
    </row>
    <row r="38" spans="1:6" s="118" customFormat="1" x14ac:dyDescent="0.25">
      <c r="A38"/>
    </row>
    <row r="39" spans="1:6" s="118" customFormat="1" x14ac:dyDescent="0.25">
      <c r="A39"/>
    </row>
    <row r="40" spans="1:6" s="118" customFormat="1" x14ac:dyDescent="0.25">
      <c r="A40"/>
    </row>
    <row r="41" spans="1:6" s="118" customFormat="1" x14ac:dyDescent="0.25">
      <c r="A41"/>
    </row>
    <row r="42" spans="1:6" s="118" customFormat="1" x14ac:dyDescent="0.25">
      <c r="A42"/>
    </row>
    <row r="43" spans="1:6" s="118" customFormat="1" x14ac:dyDescent="0.25">
      <c r="A43"/>
    </row>
    <row r="44" spans="1:6" x14ac:dyDescent="0.25">
      <c r="C44" s="118"/>
      <c r="D44" s="118"/>
      <c r="F44" s="118"/>
    </row>
    <row r="45" spans="1:6" x14ac:dyDescent="0.25">
      <c r="A45"/>
      <c r="C45" s="118"/>
      <c r="D45" s="118"/>
      <c r="F45" s="118"/>
    </row>
    <row r="46" spans="1:6" x14ac:dyDescent="0.25">
      <c r="A46" s="153"/>
      <c r="C46" s="118"/>
      <c r="D46" s="118"/>
      <c r="F46" s="118"/>
    </row>
    <row r="47" spans="1:6" x14ac:dyDescent="0.25">
      <c r="A47"/>
      <c r="C47" s="118"/>
      <c r="D47" s="118"/>
      <c r="F47" s="118"/>
    </row>
    <row r="48" spans="1:6" x14ac:dyDescent="0.25">
      <c r="A48"/>
      <c r="C48" s="118"/>
      <c r="D48" s="118"/>
      <c r="F48" s="118"/>
    </row>
    <row r="49" spans="1:6" x14ac:dyDescent="0.25">
      <c r="A49"/>
      <c r="C49" s="118"/>
      <c r="D49" s="118"/>
      <c r="F49" s="118"/>
    </row>
    <row r="50" spans="1:6" x14ac:dyDescent="0.25">
      <c r="A50"/>
      <c r="C50" s="118"/>
      <c r="D50" s="118"/>
      <c r="F50" s="118"/>
    </row>
    <row r="51" spans="1:6" x14ac:dyDescent="0.25">
      <c r="A51"/>
      <c r="C51" s="118"/>
      <c r="D51" s="118"/>
      <c r="F51" s="118"/>
    </row>
    <row r="52" spans="1:6" x14ac:dyDescent="0.25">
      <c r="A52"/>
      <c r="C52" s="118"/>
      <c r="D52" s="118"/>
      <c r="F52" s="118"/>
    </row>
    <row r="53" spans="1:6" x14ac:dyDescent="0.25">
      <c r="A53"/>
      <c r="C53" s="118"/>
      <c r="D53" s="118"/>
      <c r="F53" s="118"/>
    </row>
  </sheetData>
  <mergeCells count="1">
    <mergeCell ref="C2:F2"/>
  </mergeCells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5" x14ac:dyDescent="0.25"/>
  <cols>
    <col min="2" max="2" width="61.7109375" customWidth="1"/>
    <col min="3" max="4" width="12.5703125" customWidth="1"/>
    <col min="5" max="5" width="11.140625" customWidth="1"/>
    <col min="6" max="6" width="12.5703125" customWidth="1"/>
  </cols>
  <sheetData>
    <row r="1" spans="2:6" ht="15.75" thickBot="1" x14ac:dyDescent="0.3">
      <c r="B1" s="50"/>
    </row>
    <row r="2" spans="2:6" ht="16.5" thickTop="1" thickBot="1" x14ac:dyDescent="0.3">
      <c r="C2" s="213" t="s">
        <v>29</v>
      </c>
      <c r="D2" s="214"/>
      <c r="E2" s="214"/>
      <c r="F2" s="215"/>
    </row>
    <row r="3" spans="2:6" ht="36.75" customHeight="1" thickTop="1" x14ac:dyDescent="0.25">
      <c r="B3" s="1"/>
      <c r="C3" s="10" t="s">
        <v>175</v>
      </c>
      <c r="D3" s="10" t="s">
        <v>174</v>
      </c>
      <c r="E3" s="11" t="s">
        <v>172</v>
      </c>
      <c r="F3" s="12" t="s">
        <v>173</v>
      </c>
    </row>
    <row r="4" spans="2:6" x14ac:dyDescent="0.25">
      <c r="B4" s="5" t="s">
        <v>22</v>
      </c>
      <c r="C4" s="92">
        <v>632.02</v>
      </c>
      <c r="D4" s="92">
        <v>436.26</v>
      </c>
      <c r="E4" s="92">
        <v>2077.9699999999998</v>
      </c>
      <c r="F4" s="92">
        <v>1927.44</v>
      </c>
    </row>
    <row r="5" spans="2:6" x14ac:dyDescent="0.25">
      <c r="B5" s="4" t="s">
        <v>76</v>
      </c>
      <c r="C5" s="171">
        <v>0</v>
      </c>
      <c r="D5" s="62">
        <v>0</v>
      </c>
      <c r="E5" s="171">
        <v>0</v>
      </c>
      <c r="F5" s="171">
        <v>0</v>
      </c>
    </row>
    <row r="6" spans="2:6" ht="22.5" x14ac:dyDescent="0.25">
      <c r="B6" s="4" t="s">
        <v>77</v>
      </c>
      <c r="C6" s="171">
        <v>0</v>
      </c>
      <c r="D6" s="62">
        <v>0</v>
      </c>
      <c r="E6" s="171">
        <v>0</v>
      </c>
      <c r="F6" s="171">
        <v>0</v>
      </c>
    </row>
    <row r="7" spans="2:6" ht="22.5" x14ac:dyDescent="0.25">
      <c r="B7" s="4" t="s">
        <v>78</v>
      </c>
      <c r="C7" s="171">
        <v>0</v>
      </c>
      <c r="D7" s="62">
        <v>0</v>
      </c>
      <c r="E7" s="171">
        <v>0</v>
      </c>
      <c r="F7" s="171">
        <v>0</v>
      </c>
    </row>
    <row r="8" spans="2:6" x14ac:dyDescent="0.25">
      <c r="B8" s="4" t="s">
        <v>79</v>
      </c>
      <c r="C8" s="171">
        <v>0</v>
      </c>
      <c r="D8" s="62">
        <v>0</v>
      </c>
      <c r="E8" s="171">
        <v>0</v>
      </c>
      <c r="F8" s="171">
        <v>0</v>
      </c>
    </row>
    <row r="9" spans="2:6" x14ac:dyDescent="0.25">
      <c r="B9" s="4" t="s">
        <v>80</v>
      </c>
      <c r="C9" s="171">
        <v>0</v>
      </c>
      <c r="D9" s="62">
        <v>0</v>
      </c>
      <c r="E9" s="171">
        <v>0</v>
      </c>
      <c r="F9" s="171">
        <v>0</v>
      </c>
    </row>
    <row r="10" spans="2:6" x14ac:dyDescent="0.25">
      <c r="B10" s="4" t="s">
        <v>81</v>
      </c>
      <c r="C10" s="171">
        <v>2.2400000000000002</v>
      </c>
      <c r="D10" s="171">
        <v>15.66</v>
      </c>
      <c r="E10" s="171">
        <v>3.47</v>
      </c>
      <c r="F10" s="171">
        <v>15.66</v>
      </c>
    </row>
    <row r="11" spans="2:6" x14ac:dyDescent="0.25">
      <c r="B11" s="5" t="s">
        <v>82</v>
      </c>
      <c r="C11" s="92">
        <v>634.26</v>
      </c>
      <c r="D11" s="92">
        <v>451.92</v>
      </c>
      <c r="E11" s="94">
        <v>2081.44</v>
      </c>
      <c r="F11" s="94">
        <v>1943.1</v>
      </c>
    </row>
    <row r="12" spans="2:6" x14ac:dyDescent="0.25">
      <c r="B12" s="18" t="s">
        <v>83</v>
      </c>
      <c r="C12" s="93">
        <v>-99.26</v>
      </c>
      <c r="D12" s="93">
        <v>-240.05</v>
      </c>
      <c r="E12" s="93">
        <v>-449.68</v>
      </c>
      <c r="F12" s="93">
        <v>-310.05</v>
      </c>
    </row>
    <row r="13" spans="2:6" ht="15.75" thickBot="1" x14ac:dyDescent="0.3">
      <c r="B13" s="19" t="s">
        <v>84</v>
      </c>
      <c r="C13" s="95">
        <v>535</v>
      </c>
      <c r="D13" s="95">
        <v>211.87</v>
      </c>
      <c r="E13" s="95">
        <v>1631.76</v>
      </c>
      <c r="F13" s="95">
        <v>1633.05</v>
      </c>
    </row>
    <row r="14" spans="2:6" ht="15.75" thickTop="1" x14ac:dyDescent="0.25">
      <c r="C14" s="40"/>
      <c r="D14" s="40"/>
      <c r="E14" s="40"/>
      <c r="F14" s="40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3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3" width="13.140625" style="51" customWidth="1"/>
    <col min="4" max="4" width="13.140625" style="63" customWidth="1"/>
    <col min="5" max="5" width="7.42578125" customWidth="1"/>
    <col min="6" max="6" width="5" customWidth="1"/>
  </cols>
  <sheetData>
    <row r="1" spans="2:6" ht="15.75" thickBot="1" x14ac:dyDescent="0.3">
      <c r="B1" s="173"/>
      <c r="D1" s="102"/>
    </row>
    <row r="2" spans="2:6" ht="16.5" thickTop="1" thickBot="1" x14ac:dyDescent="0.3">
      <c r="C2" s="216" t="s">
        <v>29</v>
      </c>
      <c r="D2" s="217"/>
    </row>
    <row r="3" spans="2:6" ht="25.5" customHeight="1" thickTop="1" x14ac:dyDescent="0.25">
      <c r="B3" s="1" t="s">
        <v>50</v>
      </c>
      <c r="C3" s="134" t="s">
        <v>176</v>
      </c>
      <c r="D3" s="135" t="s">
        <v>177</v>
      </c>
    </row>
    <row r="4" spans="2:6" x14ac:dyDescent="0.25">
      <c r="B4" s="13" t="s">
        <v>30</v>
      </c>
      <c r="C4" s="136">
        <v>40241.79</v>
      </c>
      <c r="D4" s="136">
        <v>33194.239999999998</v>
      </c>
    </row>
    <row r="5" spans="2:6" x14ac:dyDescent="0.25">
      <c r="B5" s="4" t="s">
        <v>31</v>
      </c>
      <c r="C5" s="164">
        <v>33264.39</v>
      </c>
      <c r="D5" s="164">
        <v>28329.58</v>
      </c>
    </row>
    <row r="6" spans="2:6" x14ac:dyDescent="0.25">
      <c r="B6" s="4" t="s">
        <v>32</v>
      </c>
      <c r="C6" s="164">
        <v>4212.1099999999997</v>
      </c>
      <c r="D6" s="164">
        <v>2205.64</v>
      </c>
      <c r="E6" s="154"/>
    </row>
    <row r="7" spans="2:6" x14ac:dyDescent="0.25">
      <c r="B7" s="4" t="s">
        <v>33</v>
      </c>
      <c r="C7" s="164">
        <v>0</v>
      </c>
      <c r="D7" s="164">
        <v>0</v>
      </c>
    </row>
    <row r="8" spans="2:6" x14ac:dyDescent="0.25">
      <c r="B8" s="4" t="s">
        <v>34</v>
      </c>
      <c r="C8" s="164">
        <v>0</v>
      </c>
      <c r="D8" s="164">
        <v>0</v>
      </c>
    </row>
    <row r="9" spans="2:6" x14ac:dyDescent="0.25">
      <c r="B9" s="4" t="s">
        <v>35</v>
      </c>
      <c r="C9" s="164">
        <v>0</v>
      </c>
      <c r="D9" s="164">
        <v>0</v>
      </c>
    </row>
    <row r="10" spans="2:6" x14ac:dyDescent="0.25">
      <c r="B10" s="4" t="s">
        <v>36</v>
      </c>
      <c r="C10" s="164">
        <v>1.0900000000000001</v>
      </c>
      <c r="D10" s="164">
        <v>1.0900000000000001</v>
      </c>
    </row>
    <row r="11" spans="2:6" x14ac:dyDescent="0.25">
      <c r="B11" s="4" t="s">
        <v>37</v>
      </c>
      <c r="C11" s="164">
        <v>2218.0300000000002</v>
      </c>
      <c r="D11" s="164" t="s">
        <v>188</v>
      </c>
    </row>
    <row r="12" spans="2:6" x14ac:dyDescent="0.25">
      <c r="B12" s="4" t="s">
        <v>38</v>
      </c>
      <c r="C12" s="164">
        <v>546.16999999999996</v>
      </c>
      <c r="D12" s="164">
        <v>545.92999999999995</v>
      </c>
    </row>
    <row r="13" spans="2:6" x14ac:dyDescent="0.25">
      <c r="B13" s="14" t="s">
        <v>39</v>
      </c>
      <c r="C13" s="136">
        <v>50184</v>
      </c>
      <c r="D13" s="136">
        <v>46987.94</v>
      </c>
      <c r="E13" s="40"/>
      <c r="F13" s="40"/>
    </row>
    <row r="14" spans="2:6" x14ac:dyDescent="0.25">
      <c r="B14" s="4" t="s">
        <v>40</v>
      </c>
      <c r="C14" s="164">
        <v>26565.05</v>
      </c>
      <c r="D14" s="164">
        <v>24582.86</v>
      </c>
      <c r="E14" s="155"/>
      <c r="F14" s="159"/>
    </row>
    <row r="15" spans="2:6" x14ac:dyDescent="0.25">
      <c r="B15" s="4" t="s">
        <v>41</v>
      </c>
      <c r="C15" s="164">
        <v>19433.84</v>
      </c>
      <c r="D15" s="164">
        <v>18088.68</v>
      </c>
      <c r="E15" s="155"/>
    </row>
    <row r="16" spans="2:6" x14ac:dyDescent="0.25">
      <c r="B16" s="4" t="s">
        <v>42</v>
      </c>
      <c r="C16" s="164">
        <v>0</v>
      </c>
      <c r="D16" s="164">
        <v>0</v>
      </c>
    </row>
    <row r="17" spans="2:6" x14ac:dyDescent="0.25">
      <c r="B17" s="4" t="s">
        <v>43</v>
      </c>
      <c r="C17" s="164">
        <v>1639.08</v>
      </c>
      <c r="D17" s="164">
        <v>2253.1</v>
      </c>
      <c r="E17" s="154"/>
      <c r="F17" s="159"/>
    </row>
    <row r="18" spans="2:6" x14ac:dyDescent="0.25">
      <c r="B18" s="4" t="s">
        <v>44</v>
      </c>
      <c r="C18" s="164">
        <v>0</v>
      </c>
      <c r="D18" s="164">
        <v>0</v>
      </c>
    </row>
    <row r="19" spans="2:6" ht="22.5" x14ac:dyDescent="0.25">
      <c r="B19" s="4" t="s">
        <v>45</v>
      </c>
      <c r="C19" s="164">
        <v>0</v>
      </c>
      <c r="D19" s="164">
        <v>0</v>
      </c>
    </row>
    <row r="20" spans="2:6" x14ac:dyDescent="0.25">
      <c r="B20" s="4" t="s">
        <v>36</v>
      </c>
      <c r="C20" s="164">
        <v>170.91</v>
      </c>
      <c r="D20" s="164">
        <v>0</v>
      </c>
    </row>
    <row r="21" spans="2:6" x14ac:dyDescent="0.25">
      <c r="B21" s="4" t="s">
        <v>46</v>
      </c>
      <c r="C21" s="164">
        <v>1272.5</v>
      </c>
      <c r="D21" s="164" t="s">
        <v>189</v>
      </c>
      <c r="F21" s="159"/>
    </row>
    <row r="22" spans="2:6" x14ac:dyDescent="0.25">
      <c r="B22" s="4" t="s">
        <v>47</v>
      </c>
      <c r="C22" s="164">
        <v>1102.6199999999999</v>
      </c>
      <c r="D22" s="164">
        <v>901.52</v>
      </c>
    </row>
    <row r="23" spans="2:6" x14ac:dyDescent="0.25">
      <c r="B23" s="14" t="s">
        <v>48</v>
      </c>
      <c r="C23" s="136">
        <v>0</v>
      </c>
      <c r="D23" s="136">
        <v>0</v>
      </c>
    </row>
    <row r="24" spans="2:6" ht="15.75" thickBot="1" x14ac:dyDescent="0.3">
      <c r="B24" s="15" t="s">
        <v>49</v>
      </c>
      <c r="C24" s="137">
        <v>90425.79</v>
      </c>
      <c r="D24" s="137">
        <v>80182.179999999993</v>
      </c>
      <c r="E24" s="40"/>
      <c r="F24" s="40"/>
    </row>
    <row r="25" spans="2:6" ht="16.5" thickTop="1" thickBot="1" x14ac:dyDescent="0.3">
      <c r="C25" s="138"/>
      <c r="D25" s="138"/>
    </row>
    <row r="26" spans="2:6" ht="16.5" thickTop="1" thickBot="1" x14ac:dyDescent="0.3">
      <c r="C26" s="218" t="s">
        <v>29</v>
      </c>
      <c r="D26" s="219"/>
    </row>
    <row r="27" spans="2:6" ht="23.25" thickTop="1" x14ac:dyDescent="0.25">
      <c r="B27" s="1" t="s">
        <v>51</v>
      </c>
      <c r="C27" s="134" t="s">
        <v>176</v>
      </c>
      <c r="D27" s="135" t="s">
        <v>177</v>
      </c>
    </row>
    <row r="28" spans="2:6" x14ac:dyDescent="0.25">
      <c r="B28" s="14" t="s">
        <v>52</v>
      </c>
      <c r="C28" s="136">
        <v>43223.31</v>
      </c>
      <c r="D28" s="136">
        <v>40197.65</v>
      </c>
      <c r="E28" s="40"/>
      <c r="F28" s="40"/>
    </row>
    <row r="29" spans="2:6" x14ac:dyDescent="0.25">
      <c r="B29" s="4" t="s">
        <v>53</v>
      </c>
      <c r="C29" s="164">
        <v>1799.64</v>
      </c>
      <c r="D29" s="164">
        <v>1799.64</v>
      </c>
    </row>
    <row r="30" spans="2:6" x14ac:dyDescent="0.25">
      <c r="B30" s="4" t="s">
        <v>54</v>
      </c>
      <c r="C30" s="164">
        <v>23815.49</v>
      </c>
      <c r="D30" s="164">
        <v>23815.49</v>
      </c>
    </row>
    <row r="31" spans="2:6" x14ac:dyDescent="0.25">
      <c r="B31" s="4" t="s">
        <v>55</v>
      </c>
      <c r="C31" s="164">
        <v>0</v>
      </c>
      <c r="D31" s="164">
        <v>0</v>
      </c>
    </row>
    <row r="32" spans="2:6" x14ac:dyDescent="0.25">
      <c r="B32" s="4" t="s">
        <v>56</v>
      </c>
      <c r="C32" s="164">
        <v>14975.17</v>
      </c>
      <c r="D32" s="164" t="s">
        <v>190</v>
      </c>
      <c r="E32" s="154"/>
    </row>
    <row r="33" spans="2:6" x14ac:dyDescent="0.25">
      <c r="B33" s="4" t="s">
        <v>57</v>
      </c>
      <c r="C33" s="164">
        <v>0</v>
      </c>
      <c r="D33" s="164">
        <v>0</v>
      </c>
    </row>
    <row r="34" spans="2:6" x14ac:dyDescent="0.25">
      <c r="B34" s="4" t="s">
        <v>165</v>
      </c>
      <c r="C34" s="164">
        <v>-297.97000000000003</v>
      </c>
      <c r="D34" s="164" t="s">
        <v>191</v>
      </c>
    </row>
    <row r="35" spans="2:6" x14ac:dyDescent="0.25">
      <c r="B35" s="4" t="s">
        <v>58</v>
      </c>
      <c r="C35" s="164">
        <v>1968.95</v>
      </c>
      <c r="D35" s="164" t="s">
        <v>192</v>
      </c>
    </row>
    <row r="36" spans="2:6" x14ac:dyDescent="0.25">
      <c r="B36" s="4" t="s">
        <v>59</v>
      </c>
      <c r="C36" s="164">
        <v>2077.9699999999998</v>
      </c>
      <c r="D36" s="164">
        <v>1927.44</v>
      </c>
    </row>
    <row r="37" spans="2:6" x14ac:dyDescent="0.25">
      <c r="B37" s="4" t="s">
        <v>60</v>
      </c>
      <c r="C37" s="164">
        <v>-666.26</v>
      </c>
      <c r="D37" s="164" t="s">
        <v>193</v>
      </c>
    </row>
    <row r="38" spans="2:6" x14ac:dyDescent="0.25">
      <c r="B38" s="4" t="s">
        <v>166</v>
      </c>
      <c r="C38" s="164">
        <v>-449.68</v>
      </c>
      <c r="D38" s="164">
        <v>-310.05</v>
      </c>
    </row>
    <row r="39" spans="2:6" x14ac:dyDescent="0.25">
      <c r="B39" s="14" t="s">
        <v>61</v>
      </c>
      <c r="C39" s="136">
        <v>6368.42</v>
      </c>
      <c r="D39" s="136">
        <v>4776.8999999999996</v>
      </c>
      <c r="E39" s="40"/>
      <c r="F39" s="40"/>
    </row>
    <row r="40" spans="2:6" x14ac:dyDescent="0.25">
      <c r="B40" s="4" t="s">
        <v>62</v>
      </c>
      <c r="C40" s="164">
        <v>4995.57</v>
      </c>
      <c r="D40" s="164">
        <v>1351.28</v>
      </c>
      <c r="E40" s="154"/>
      <c r="F40" s="40"/>
    </row>
    <row r="41" spans="2:6" x14ac:dyDescent="0.25">
      <c r="B41" s="4" t="s">
        <v>63</v>
      </c>
      <c r="C41" s="164">
        <v>889.81</v>
      </c>
      <c r="D41" s="164">
        <v>1593.87</v>
      </c>
    </row>
    <row r="42" spans="2:6" x14ac:dyDescent="0.25">
      <c r="B42" s="4" t="s">
        <v>64</v>
      </c>
      <c r="C42" s="164">
        <v>0</v>
      </c>
      <c r="D42" s="164">
        <v>0</v>
      </c>
    </row>
    <row r="43" spans="2:6" x14ac:dyDescent="0.25">
      <c r="B43" s="4" t="s">
        <v>65</v>
      </c>
      <c r="C43" s="164">
        <v>108.48</v>
      </c>
      <c r="D43" s="164">
        <v>277.7</v>
      </c>
    </row>
    <row r="44" spans="2:6" x14ac:dyDescent="0.25">
      <c r="B44" s="4" t="s">
        <v>66</v>
      </c>
      <c r="C44" s="164">
        <v>258.23</v>
      </c>
      <c r="D44" s="164">
        <v>421.81</v>
      </c>
    </row>
    <row r="45" spans="2:6" x14ac:dyDescent="0.25">
      <c r="B45" s="4" t="s">
        <v>67</v>
      </c>
      <c r="C45" s="164">
        <v>116.33</v>
      </c>
      <c r="D45" s="164">
        <v>82.24</v>
      </c>
    </row>
    <row r="46" spans="2:6" x14ac:dyDescent="0.25">
      <c r="B46" s="4" t="s">
        <v>68</v>
      </c>
      <c r="C46" s="164">
        <v>0</v>
      </c>
      <c r="D46" s="164" t="s">
        <v>194</v>
      </c>
    </row>
    <row r="47" spans="2:6" x14ac:dyDescent="0.25">
      <c r="B47" s="14" t="s">
        <v>69</v>
      </c>
      <c r="C47" s="136">
        <v>40834.07</v>
      </c>
      <c r="D47" s="136">
        <v>35207.629999999997</v>
      </c>
    </row>
    <row r="48" spans="2:6" x14ac:dyDescent="0.25">
      <c r="B48" s="4" t="s">
        <v>62</v>
      </c>
      <c r="C48" s="164">
        <v>14637.71</v>
      </c>
      <c r="D48" s="164">
        <v>12088.78</v>
      </c>
      <c r="E48" s="154"/>
    </row>
    <row r="49" spans="2:6" x14ac:dyDescent="0.25">
      <c r="B49" s="4" t="s">
        <v>63</v>
      </c>
      <c r="C49" s="164">
        <v>4483.7</v>
      </c>
      <c r="D49" s="164">
        <v>3023.14</v>
      </c>
      <c r="E49" s="154"/>
    </row>
    <row r="50" spans="2:6" x14ac:dyDescent="0.25">
      <c r="B50" s="4" t="s">
        <v>70</v>
      </c>
      <c r="C50" s="164">
        <v>16635.97</v>
      </c>
      <c r="D50" s="164">
        <v>13485.4</v>
      </c>
      <c r="E50" s="154"/>
    </row>
    <row r="51" spans="2:6" x14ac:dyDescent="0.25">
      <c r="B51" s="16" t="s">
        <v>71</v>
      </c>
      <c r="C51" s="164">
        <v>0</v>
      </c>
      <c r="D51" s="164">
        <v>0</v>
      </c>
    </row>
    <row r="52" spans="2:6" x14ac:dyDescent="0.25">
      <c r="B52" s="4" t="s">
        <v>72</v>
      </c>
      <c r="C52" s="164">
        <v>3822.12</v>
      </c>
      <c r="D52" s="164">
        <v>3593.48</v>
      </c>
      <c r="F52" s="159"/>
    </row>
    <row r="53" spans="2:6" x14ac:dyDescent="0.25">
      <c r="B53" s="4" t="s">
        <v>66</v>
      </c>
      <c r="C53" s="164">
        <v>66.62</v>
      </c>
      <c r="D53" s="164">
        <v>135.86000000000001</v>
      </c>
      <c r="F53" s="159"/>
    </row>
    <row r="54" spans="2:6" x14ac:dyDescent="0.25">
      <c r="B54" s="4" t="s">
        <v>67</v>
      </c>
      <c r="C54" s="164">
        <v>973.13</v>
      </c>
      <c r="D54" s="164">
        <v>167.86</v>
      </c>
    </row>
    <row r="55" spans="2:6" x14ac:dyDescent="0.25">
      <c r="B55" s="4" t="s">
        <v>68</v>
      </c>
      <c r="C55" s="164">
        <v>214.82</v>
      </c>
      <c r="D55" s="164" t="s">
        <v>195</v>
      </c>
      <c r="F55" s="159"/>
    </row>
    <row r="56" spans="2:6" ht="23.25" x14ac:dyDescent="0.25">
      <c r="B56" s="17" t="s">
        <v>73</v>
      </c>
      <c r="C56" s="164">
        <v>0</v>
      </c>
      <c r="D56" s="164">
        <v>0</v>
      </c>
    </row>
    <row r="57" spans="2:6" x14ac:dyDescent="0.25">
      <c r="B57" s="13" t="s">
        <v>74</v>
      </c>
      <c r="C57" s="136">
        <v>90425.8</v>
      </c>
      <c r="D57" s="136">
        <v>80182.179999999993</v>
      </c>
      <c r="E57" s="40"/>
      <c r="F57" s="40"/>
    </row>
    <row r="58" spans="2:6" ht="15.75" thickBot="1" x14ac:dyDescent="0.3">
      <c r="B58" s="27" t="s">
        <v>75</v>
      </c>
      <c r="C58" s="184">
        <v>12.56</v>
      </c>
      <c r="D58" s="185">
        <v>11.14</v>
      </c>
    </row>
    <row r="59" spans="2:6" ht="15.75" thickTop="1" x14ac:dyDescent="0.25"/>
    <row r="60" spans="2:6" x14ac:dyDescent="0.25">
      <c r="B60" s="186" t="s">
        <v>196</v>
      </c>
    </row>
    <row r="62" spans="2:6" x14ac:dyDescent="0.25">
      <c r="D62" s="101"/>
    </row>
    <row r="63" spans="2:6" x14ac:dyDescent="0.25">
      <c r="D63" s="101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workbookViewId="0"/>
  </sheetViews>
  <sheetFormatPr defaultRowHeight="15" x14ac:dyDescent="0.25"/>
  <cols>
    <col min="1" max="1" width="1.5703125" customWidth="1"/>
    <col min="2" max="2" width="44.5703125" customWidth="1"/>
    <col min="3" max="3" width="13.85546875" style="51" customWidth="1"/>
    <col min="4" max="4" width="12.85546875" style="51" customWidth="1"/>
    <col min="5" max="5" width="14" style="118" customWidth="1"/>
    <col min="6" max="6" width="13.140625" style="51" customWidth="1"/>
    <col min="7" max="7" width="8.140625" customWidth="1"/>
    <col min="8" max="8" width="9.85546875" hidden="1" customWidth="1"/>
    <col min="9" max="9" width="9.140625" hidden="1" customWidth="1"/>
    <col min="10" max="10" width="9.85546875" hidden="1" customWidth="1"/>
    <col min="11" max="11" width="9.140625" hidden="1" customWidth="1"/>
    <col min="12" max="12" width="11.28515625" bestFit="1" customWidth="1"/>
    <col min="14" max="14" width="12.140625" customWidth="1"/>
    <col min="15" max="15" width="11.42578125" customWidth="1"/>
  </cols>
  <sheetData>
    <row r="1" spans="2:15" x14ac:dyDescent="0.25">
      <c r="B1" s="173"/>
      <c r="C1" s="63"/>
      <c r="D1" s="63"/>
      <c r="F1" s="63"/>
    </row>
    <row r="2" spans="2:15" ht="15.75" thickBot="1" x14ac:dyDescent="0.3">
      <c r="B2" s="53"/>
      <c r="C2" s="220" t="s">
        <v>29</v>
      </c>
      <c r="D2" s="220"/>
      <c r="E2" s="220"/>
      <c r="F2" s="221"/>
    </row>
    <row r="3" spans="2:15" ht="35.25" thickTop="1" thickBot="1" x14ac:dyDescent="0.3">
      <c r="B3" s="54"/>
      <c r="C3" s="130" t="s">
        <v>175</v>
      </c>
      <c r="D3" s="130" t="s">
        <v>174</v>
      </c>
      <c r="E3" s="130" t="s">
        <v>172</v>
      </c>
      <c r="F3" s="131" t="s">
        <v>173</v>
      </c>
      <c r="H3" s="67" t="s">
        <v>155</v>
      </c>
      <c r="I3" s="68" t="s">
        <v>156</v>
      </c>
      <c r="J3" s="67" t="s">
        <v>157</v>
      </c>
      <c r="K3" s="68" t="s">
        <v>158</v>
      </c>
    </row>
    <row r="4" spans="2:15" ht="15.75" thickTop="1" x14ac:dyDescent="0.25">
      <c r="B4" s="55" t="s">
        <v>124</v>
      </c>
      <c r="C4" s="106"/>
      <c r="D4" s="106"/>
      <c r="E4" s="119"/>
      <c r="F4" s="107"/>
      <c r="H4" s="69"/>
      <c r="I4" s="70"/>
      <c r="J4" s="69"/>
      <c r="K4" s="70"/>
    </row>
    <row r="5" spans="2:15" x14ac:dyDescent="0.25">
      <c r="B5" s="174" t="s">
        <v>168</v>
      </c>
      <c r="C5" s="187">
        <v>632.02</v>
      </c>
      <c r="D5" s="187">
        <v>436.26</v>
      </c>
      <c r="E5" s="188">
        <v>2077.9699999999998</v>
      </c>
      <c r="F5" s="188">
        <v>1927.44</v>
      </c>
      <c r="G5" s="108"/>
      <c r="H5" s="71">
        <v>1139.44</v>
      </c>
      <c r="I5" s="72">
        <f>E5-H5</f>
        <v>938.52999999999975</v>
      </c>
      <c r="J5" s="71">
        <v>2693.95</v>
      </c>
      <c r="K5" s="72">
        <f>F5-J5</f>
        <v>-766.50999999999976</v>
      </c>
      <c r="N5" s="66"/>
      <c r="O5" s="66"/>
    </row>
    <row r="6" spans="2:15" x14ac:dyDescent="0.25">
      <c r="B6" s="56" t="s">
        <v>129</v>
      </c>
      <c r="C6" s="187">
        <v>33.119999999999997</v>
      </c>
      <c r="D6" s="187">
        <v>1412.66</v>
      </c>
      <c r="E6" s="189">
        <v>305.26</v>
      </c>
      <c r="F6" s="189">
        <v>-2679.63</v>
      </c>
      <c r="G6" s="109"/>
      <c r="H6" s="73">
        <f>SUM(H7:H16)</f>
        <v>2899.1000000000004</v>
      </c>
      <c r="I6" s="72">
        <f t="shared" ref="I6:I39" si="0">E6-H6</f>
        <v>-2593.84</v>
      </c>
      <c r="J6" s="73">
        <f>SUM(J7:J16)</f>
        <v>-2166.4300000000003</v>
      </c>
      <c r="K6" s="72">
        <f t="shared" ref="K6:K39" si="1">F6-J6</f>
        <v>-513.19999999999982</v>
      </c>
      <c r="N6" s="66"/>
      <c r="O6" s="66"/>
    </row>
    <row r="7" spans="2:15" ht="22.5" x14ac:dyDescent="0.25">
      <c r="B7" s="57" t="s">
        <v>130</v>
      </c>
      <c r="C7" s="190">
        <v>1045.8399999999999</v>
      </c>
      <c r="D7" s="190">
        <v>874.84</v>
      </c>
      <c r="E7" s="190">
        <v>2905.35</v>
      </c>
      <c r="F7" s="191">
        <v>2479.83</v>
      </c>
      <c r="G7" s="58"/>
      <c r="H7" s="74">
        <v>2342.4</v>
      </c>
      <c r="I7" s="72">
        <f t="shared" si="0"/>
        <v>562.94999999999982</v>
      </c>
      <c r="J7" s="74">
        <v>2450.75</v>
      </c>
      <c r="K7" s="72">
        <f t="shared" si="1"/>
        <v>29.079999999999927</v>
      </c>
      <c r="N7" s="66"/>
      <c r="O7" s="66"/>
    </row>
    <row r="8" spans="2:15" x14ac:dyDescent="0.25">
      <c r="B8" s="57" t="s">
        <v>131</v>
      </c>
      <c r="C8" s="190">
        <v>-12.97</v>
      </c>
      <c r="D8" s="190">
        <v>0</v>
      </c>
      <c r="E8" s="190">
        <v>-23.01</v>
      </c>
      <c r="F8" s="191">
        <v>47.82</v>
      </c>
      <c r="H8" s="75">
        <v>103.26</v>
      </c>
      <c r="I8" s="72">
        <f t="shared" si="0"/>
        <v>-126.27000000000001</v>
      </c>
      <c r="J8" s="75">
        <v>-406.4</v>
      </c>
      <c r="K8" s="72">
        <f t="shared" si="1"/>
        <v>454.21999999999997</v>
      </c>
      <c r="N8" s="66"/>
      <c r="O8" s="66"/>
    </row>
    <row r="9" spans="2:15" x14ac:dyDescent="0.25">
      <c r="B9" s="57" t="s">
        <v>132</v>
      </c>
      <c r="C9" s="190">
        <v>133.71</v>
      </c>
      <c r="D9" s="190">
        <v>-7.15</v>
      </c>
      <c r="E9" s="190">
        <v>492.77</v>
      </c>
      <c r="F9" s="191">
        <v>372.05</v>
      </c>
      <c r="H9" s="75">
        <v>0</v>
      </c>
      <c r="I9" s="72">
        <f t="shared" si="0"/>
        <v>492.77</v>
      </c>
      <c r="J9" s="75">
        <v>-1799.64</v>
      </c>
      <c r="K9" s="72">
        <f t="shared" si="1"/>
        <v>2171.69</v>
      </c>
      <c r="N9" s="66"/>
      <c r="O9" s="66"/>
    </row>
    <row r="10" spans="2:15" x14ac:dyDescent="0.25">
      <c r="B10" s="57" t="s">
        <v>133</v>
      </c>
      <c r="C10" s="190">
        <v>0.82</v>
      </c>
      <c r="D10" s="190">
        <v>2.12</v>
      </c>
      <c r="E10" s="190">
        <v>-0.81</v>
      </c>
      <c r="F10" s="191">
        <v>0</v>
      </c>
      <c r="H10" s="75">
        <v>0</v>
      </c>
      <c r="I10" s="72">
        <f t="shared" si="0"/>
        <v>-0.81</v>
      </c>
      <c r="J10" s="75">
        <v>-15</v>
      </c>
      <c r="K10" s="72">
        <f t="shared" si="1"/>
        <v>15</v>
      </c>
      <c r="N10" s="66"/>
      <c r="O10" s="66"/>
    </row>
    <row r="11" spans="2:15" x14ac:dyDescent="0.25">
      <c r="B11" s="57" t="s">
        <v>134</v>
      </c>
      <c r="C11" s="190">
        <v>-284.49</v>
      </c>
      <c r="D11" s="190" t="s">
        <v>203</v>
      </c>
      <c r="E11" s="190">
        <v>-487.58</v>
      </c>
      <c r="F11" s="191" t="s">
        <v>204</v>
      </c>
      <c r="H11" s="75">
        <v>458.28</v>
      </c>
      <c r="I11" s="72">
        <f t="shared" si="0"/>
        <v>-945.8599999999999</v>
      </c>
      <c r="J11" s="75">
        <v>354.06</v>
      </c>
      <c r="K11" s="72" t="e">
        <f t="shared" si="1"/>
        <v>#VALUE!</v>
      </c>
      <c r="N11" s="66"/>
      <c r="O11" s="66"/>
    </row>
    <row r="12" spans="2:15" x14ac:dyDescent="0.25">
      <c r="B12" s="57" t="s">
        <v>135</v>
      </c>
      <c r="C12" s="190">
        <v>-1433.82</v>
      </c>
      <c r="D12" s="190" t="s">
        <v>205</v>
      </c>
      <c r="E12" s="190">
        <v>1799.95</v>
      </c>
      <c r="F12" s="191" t="s">
        <v>206</v>
      </c>
      <c r="H12" s="75">
        <v>-3657.07</v>
      </c>
      <c r="I12" s="72">
        <f t="shared" si="0"/>
        <v>5457.02</v>
      </c>
      <c r="J12" s="75">
        <v>-4246.87</v>
      </c>
      <c r="K12" s="72" t="e">
        <f t="shared" si="1"/>
        <v>#VALUE!</v>
      </c>
      <c r="N12" s="66"/>
      <c r="O12" s="66"/>
    </row>
    <row r="13" spans="2:15" x14ac:dyDescent="0.25">
      <c r="B13" s="57" t="s">
        <v>136</v>
      </c>
      <c r="C13" s="190">
        <v>-3379.07</v>
      </c>
      <c r="D13" s="190" t="s">
        <v>207</v>
      </c>
      <c r="E13" s="190">
        <v>341.14</v>
      </c>
      <c r="F13" s="191" t="s">
        <v>208</v>
      </c>
      <c r="H13" s="75">
        <v>-717.75</v>
      </c>
      <c r="I13" s="72">
        <f t="shared" si="0"/>
        <v>1058.8899999999999</v>
      </c>
      <c r="J13" s="75">
        <v>793.42</v>
      </c>
      <c r="K13" s="72" t="e">
        <f t="shared" si="1"/>
        <v>#VALUE!</v>
      </c>
      <c r="N13" s="66"/>
      <c r="O13" s="66"/>
    </row>
    <row r="14" spans="2:15" ht="22.5" x14ac:dyDescent="0.25">
      <c r="B14" s="57" t="s">
        <v>137</v>
      </c>
      <c r="C14" s="190">
        <v>4577.3100000000004</v>
      </c>
      <c r="D14" s="190" t="s">
        <v>209</v>
      </c>
      <c r="E14" s="190">
        <v>-4113.8999999999996</v>
      </c>
      <c r="F14" s="191" t="s">
        <v>210</v>
      </c>
      <c r="H14" s="75">
        <v>5115.09</v>
      </c>
      <c r="I14" s="72">
        <f t="shared" si="0"/>
        <v>-9228.99</v>
      </c>
      <c r="J14" s="75">
        <v>1242.94</v>
      </c>
      <c r="K14" s="72" t="e">
        <f t="shared" si="1"/>
        <v>#VALUE!</v>
      </c>
      <c r="N14" s="66"/>
      <c r="O14" s="66"/>
    </row>
    <row r="15" spans="2:15" x14ac:dyDescent="0.25">
      <c r="B15" s="57" t="s">
        <v>138</v>
      </c>
      <c r="C15" s="190">
        <v>-614.21</v>
      </c>
      <c r="D15" s="190" t="s">
        <v>211</v>
      </c>
      <c r="E15" s="190">
        <v>-608.65</v>
      </c>
      <c r="F15" s="191" t="s">
        <v>212</v>
      </c>
      <c r="H15" s="75">
        <v>-745.11</v>
      </c>
      <c r="I15" s="72">
        <f t="shared" si="0"/>
        <v>136.46000000000004</v>
      </c>
      <c r="J15" s="75">
        <v>-599.42999999999995</v>
      </c>
      <c r="K15" s="72" t="e">
        <f t="shared" si="1"/>
        <v>#VALUE!</v>
      </c>
      <c r="N15" s="66"/>
      <c r="O15" s="66"/>
    </row>
    <row r="16" spans="2:15" x14ac:dyDescent="0.25">
      <c r="B16" s="57" t="s">
        <v>139</v>
      </c>
      <c r="C16" s="190">
        <v>0</v>
      </c>
      <c r="D16" s="190">
        <v>0</v>
      </c>
      <c r="E16" s="190">
        <v>0</v>
      </c>
      <c r="F16" s="191">
        <v>0</v>
      </c>
      <c r="H16" s="75">
        <v>0</v>
      </c>
      <c r="I16" s="72">
        <f t="shared" si="0"/>
        <v>0</v>
      </c>
      <c r="J16" s="75">
        <v>59.74</v>
      </c>
      <c r="K16" s="72">
        <f t="shared" si="1"/>
        <v>-59.74</v>
      </c>
      <c r="N16" s="66"/>
      <c r="O16" s="66"/>
    </row>
    <row r="17" spans="2:15" ht="22.5" x14ac:dyDescent="0.25">
      <c r="B17" s="59" t="s">
        <v>140</v>
      </c>
      <c r="C17" s="192">
        <v>665.14</v>
      </c>
      <c r="D17" s="192">
        <v>1848.91</v>
      </c>
      <c r="E17" s="193">
        <v>2383.23</v>
      </c>
      <c r="F17" s="193">
        <v>-752.19</v>
      </c>
      <c r="G17" s="66"/>
      <c r="H17" s="76">
        <f>H5+H6</f>
        <v>4038.5400000000004</v>
      </c>
      <c r="I17" s="72">
        <f t="shared" si="0"/>
        <v>-1655.3100000000004</v>
      </c>
      <c r="J17" s="76">
        <f>J5+J6</f>
        <v>527.51999999999953</v>
      </c>
      <c r="K17" s="72">
        <f t="shared" si="1"/>
        <v>-1279.7099999999996</v>
      </c>
      <c r="N17" s="66"/>
      <c r="O17" s="66"/>
    </row>
    <row r="18" spans="2:15" x14ac:dyDescent="0.25">
      <c r="B18" s="55" t="s">
        <v>125</v>
      </c>
      <c r="C18" s="192"/>
      <c r="D18" s="192"/>
      <c r="E18" s="193"/>
      <c r="F18" s="194"/>
      <c r="H18" s="77"/>
      <c r="I18" s="72">
        <f t="shared" si="0"/>
        <v>0</v>
      </c>
      <c r="J18" s="77"/>
      <c r="K18" s="72">
        <f t="shared" si="1"/>
        <v>0</v>
      </c>
      <c r="N18" s="66"/>
      <c r="O18" s="66"/>
    </row>
    <row r="19" spans="2:15" x14ac:dyDescent="0.25">
      <c r="B19" s="56" t="s">
        <v>126</v>
      </c>
      <c r="C19" s="187">
        <v>0</v>
      </c>
      <c r="D19" s="187">
        <v>1050.67</v>
      </c>
      <c r="E19" s="189">
        <v>1.63</v>
      </c>
      <c r="F19" s="189">
        <v>1052.79</v>
      </c>
      <c r="H19" s="73">
        <f>H20+H21+H22+H23</f>
        <v>26.47</v>
      </c>
      <c r="I19" s="72">
        <f t="shared" si="0"/>
        <v>-24.84</v>
      </c>
      <c r="J19" s="73">
        <f>J20+J21+J22+J23</f>
        <v>14.77</v>
      </c>
      <c r="K19" s="72">
        <f t="shared" si="1"/>
        <v>1038.02</v>
      </c>
      <c r="N19" s="66"/>
      <c r="O19" s="66"/>
    </row>
    <row r="20" spans="2:15" ht="22.5" x14ac:dyDescent="0.25">
      <c r="B20" s="57" t="s">
        <v>141</v>
      </c>
      <c r="C20" s="195">
        <v>0</v>
      </c>
      <c r="D20" s="196">
        <v>1050.67</v>
      </c>
      <c r="E20" s="190">
        <v>1.63</v>
      </c>
      <c r="F20" s="197">
        <v>1052.79</v>
      </c>
      <c r="H20" s="78">
        <v>26.47</v>
      </c>
      <c r="I20" s="72">
        <f t="shared" si="0"/>
        <v>-24.84</v>
      </c>
      <c r="J20" s="78">
        <v>14.77</v>
      </c>
      <c r="K20" s="72">
        <f t="shared" si="1"/>
        <v>1038.02</v>
      </c>
      <c r="N20" s="66"/>
      <c r="O20" s="66"/>
    </row>
    <row r="21" spans="2:15" ht="22.5" x14ac:dyDescent="0.25">
      <c r="B21" s="57" t="s">
        <v>142</v>
      </c>
      <c r="C21" s="187">
        <v>0</v>
      </c>
      <c r="D21" s="196">
        <v>0</v>
      </c>
      <c r="E21" s="190">
        <v>0</v>
      </c>
      <c r="F21" s="198">
        <v>0</v>
      </c>
      <c r="H21" s="78">
        <v>0</v>
      </c>
      <c r="I21" s="72">
        <f t="shared" si="0"/>
        <v>0</v>
      </c>
      <c r="J21" s="78">
        <v>0</v>
      </c>
      <c r="K21" s="72">
        <f t="shared" si="1"/>
        <v>0</v>
      </c>
      <c r="N21" s="66"/>
      <c r="O21" s="66"/>
    </row>
    <row r="22" spans="2:15" x14ac:dyDescent="0.25">
      <c r="B22" s="57" t="s">
        <v>143</v>
      </c>
      <c r="C22" s="187">
        <v>0</v>
      </c>
      <c r="D22" s="196">
        <v>0</v>
      </c>
      <c r="E22" s="190">
        <v>0</v>
      </c>
      <c r="F22" s="198">
        <v>0</v>
      </c>
      <c r="H22" s="78">
        <v>0</v>
      </c>
      <c r="I22" s="72">
        <f t="shared" si="0"/>
        <v>0</v>
      </c>
      <c r="J22" s="78">
        <v>0</v>
      </c>
      <c r="K22" s="72">
        <f t="shared" si="1"/>
        <v>0</v>
      </c>
      <c r="N22" s="66"/>
      <c r="O22" s="66"/>
    </row>
    <row r="23" spans="2:15" x14ac:dyDescent="0.25">
      <c r="B23" s="57" t="s">
        <v>144</v>
      </c>
      <c r="C23" s="187">
        <v>0</v>
      </c>
      <c r="D23" s="196">
        <v>0</v>
      </c>
      <c r="E23" s="190">
        <v>0</v>
      </c>
      <c r="F23" s="198">
        <v>0</v>
      </c>
      <c r="H23" s="78">
        <v>0</v>
      </c>
      <c r="I23" s="72">
        <f t="shared" si="0"/>
        <v>0</v>
      </c>
      <c r="J23" s="78">
        <v>0</v>
      </c>
      <c r="K23" s="72">
        <f t="shared" si="1"/>
        <v>0</v>
      </c>
      <c r="N23" s="66"/>
      <c r="O23" s="66"/>
    </row>
    <row r="24" spans="2:15" x14ac:dyDescent="0.25">
      <c r="B24" s="56" t="s">
        <v>127</v>
      </c>
      <c r="C24" s="189">
        <v>1935.81</v>
      </c>
      <c r="D24" s="189">
        <v>1239.05</v>
      </c>
      <c r="E24" s="189">
        <v>8936.9599999999991</v>
      </c>
      <c r="F24" s="189">
        <v>2295.15</v>
      </c>
      <c r="H24" s="73">
        <f>H25+H26+H27+H28</f>
        <v>2957.2400000000002</v>
      </c>
      <c r="I24" s="72">
        <f t="shared" si="0"/>
        <v>5979.7199999999993</v>
      </c>
      <c r="J24" s="73">
        <f>J25+J26+J27+J28</f>
        <v>1936.23</v>
      </c>
      <c r="K24" s="72">
        <f t="shared" si="1"/>
        <v>358.92000000000007</v>
      </c>
      <c r="N24" s="66"/>
      <c r="O24" s="66"/>
    </row>
    <row r="25" spans="2:15" ht="22.5" x14ac:dyDescent="0.25">
      <c r="B25" s="57" t="s">
        <v>145</v>
      </c>
      <c r="C25" s="195">
        <v>1935.81</v>
      </c>
      <c r="D25" s="195" t="s">
        <v>213</v>
      </c>
      <c r="E25" s="190">
        <v>8936.9599999999991</v>
      </c>
      <c r="F25" s="197" t="s">
        <v>214</v>
      </c>
      <c r="H25" s="78">
        <v>2232.92</v>
      </c>
      <c r="I25" s="72">
        <f t="shared" si="0"/>
        <v>6704.0399999999991</v>
      </c>
      <c r="J25" s="78">
        <v>1728.59</v>
      </c>
      <c r="K25" s="72" t="e">
        <f t="shared" si="1"/>
        <v>#VALUE!</v>
      </c>
      <c r="N25" s="66"/>
      <c r="O25" s="66"/>
    </row>
    <row r="26" spans="2:15" ht="22.5" x14ac:dyDescent="0.25">
      <c r="B26" s="57" t="s">
        <v>146</v>
      </c>
      <c r="C26" s="195">
        <v>0</v>
      </c>
      <c r="D26" s="195">
        <v>0</v>
      </c>
      <c r="E26" s="190">
        <v>0</v>
      </c>
      <c r="F26" s="198">
        <v>0</v>
      </c>
      <c r="H26" s="78">
        <v>0</v>
      </c>
      <c r="I26" s="72">
        <f t="shared" si="0"/>
        <v>0</v>
      </c>
      <c r="J26" s="78">
        <v>0</v>
      </c>
      <c r="K26" s="72">
        <f t="shared" si="1"/>
        <v>0</v>
      </c>
      <c r="N26" s="66"/>
      <c r="O26" s="66"/>
    </row>
    <row r="27" spans="2:15" x14ac:dyDescent="0.25">
      <c r="B27" s="57" t="s">
        <v>159</v>
      </c>
      <c r="C27" s="195">
        <v>0</v>
      </c>
      <c r="D27" s="195">
        <v>0</v>
      </c>
      <c r="E27" s="190">
        <v>0</v>
      </c>
      <c r="F27" s="197">
        <v>0</v>
      </c>
      <c r="H27" s="79">
        <v>724.32</v>
      </c>
      <c r="I27" s="72">
        <f t="shared" si="0"/>
        <v>-724.32</v>
      </c>
      <c r="J27" s="79">
        <v>207.64</v>
      </c>
      <c r="K27" s="72">
        <f t="shared" si="1"/>
        <v>-207.64</v>
      </c>
      <c r="N27" s="66"/>
      <c r="O27" s="66"/>
    </row>
    <row r="28" spans="2:15" x14ac:dyDescent="0.25">
      <c r="B28" s="57" t="s">
        <v>147</v>
      </c>
      <c r="C28" s="195">
        <v>0</v>
      </c>
      <c r="D28" s="195">
        <v>0</v>
      </c>
      <c r="E28" s="190">
        <v>0</v>
      </c>
      <c r="F28" s="199">
        <v>0</v>
      </c>
      <c r="H28" s="79">
        <v>0</v>
      </c>
      <c r="I28" s="72">
        <f t="shared" si="0"/>
        <v>0</v>
      </c>
      <c r="J28" s="79">
        <v>0</v>
      </c>
      <c r="K28" s="72">
        <f t="shared" si="1"/>
        <v>0</v>
      </c>
      <c r="N28" s="66"/>
      <c r="O28" s="66"/>
    </row>
    <row r="29" spans="2:15" ht="22.5" x14ac:dyDescent="0.25">
      <c r="B29" s="59" t="s">
        <v>148</v>
      </c>
      <c r="C29" s="192">
        <v>-1935.81</v>
      </c>
      <c r="D29" s="192">
        <v>-188.38</v>
      </c>
      <c r="E29" s="193">
        <v>-8935.33</v>
      </c>
      <c r="F29" s="193">
        <v>-1242.3599999999999</v>
      </c>
      <c r="H29" s="76">
        <f>H19-H24</f>
        <v>-2930.7700000000004</v>
      </c>
      <c r="I29" s="72">
        <f t="shared" si="0"/>
        <v>-6004.5599999999995</v>
      </c>
      <c r="J29" s="76">
        <f>J19-J24</f>
        <v>-1921.46</v>
      </c>
      <c r="K29" s="72">
        <f t="shared" si="1"/>
        <v>679.10000000000014</v>
      </c>
      <c r="N29" s="66"/>
      <c r="O29" s="66"/>
    </row>
    <row r="30" spans="2:15" x14ac:dyDescent="0.25">
      <c r="B30" s="55" t="s">
        <v>128</v>
      </c>
      <c r="C30" s="192"/>
      <c r="D30" s="192"/>
      <c r="E30" s="193"/>
      <c r="F30" s="200"/>
      <c r="H30" s="80"/>
      <c r="I30" s="72">
        <f t="shared" si="0"/>
        <v>0</v>
      </c>
      <c r="J30" s="80"/>
      <c r="K30" s="72">
        <f t="shared" si="1"/>
        <v>0</v>
      </c>
      <c r="N30" s="66"/>
      <c r="O30" s="66"/>
    </row>
    <row r="31" spans="2:15" x14ac:dyDescent="0.25">
      <c r="B31" s="56" t="s">
        <v>126</v>
      </c>
      <c r="C31" s="187">
        <v>2379.14</v>
      </c>
      <c r="D31" s="187" t="s">
        <v>199</v>
      </c>
      <c r="E31" s="189">
        <v>8792.5499999999993</v>
      </c>
      <c r="F31" s="201">
        <v>1215.73</v>
      </c>
      <c r="H31" s="78">
        <v>1212.4000000000001</v>
      </c>
      <c r="I31" s="72">
        <f t="shared" si="0"/>
        <v>7580.15</v>
      </c>
      <c r="J31" s="78">
        <v>3255.17</v>
      </c>
      <c r="K31" s="72">
        <f t="shared" si="1"/>
        <v>-2039.44</v>
      </c>
      <c r="N31" s="66"/>
      <c r="O31" s="66"/>
    </row>
    <row r="32" spans="2:15" x14ac:dyDescent="0.25">
      <c r="B32" s="56" t="s">
        <v>127</v>
      </c>
      <c r="C32" s="187">
        <v>604.09</v>
      </c>
      <c r="D32" s="187" t="s">
        <v>215</v>
      </c>
      <c r="E32" s="189">
        <v>2970.77</v>
      </c>
      <c r="F32" s="201">
        <v>2104.2399999999998</v>
      </c>
      <c r="H32" s="78">
        <v>2580.9499999999998</v>
      </c>
      <c r="I32" s="72">
        <f t="shared" si="0"/>
        <v>389.82000000000016</v>
      </c>
      <c r="J32" s="78">
        <v>2523.48</v>
      </c>
      <c r="K32" s="72">
        <f t="shared" si="1"/>
        <v>-419.24000000000024</v>
      </c>
      <c r="N32" s="66"/>
      <c r="O32" s="66"/>
    </row>
    <row r="33" spans="2:15" ht="22.5" x14ac:dyDescent="0.25">
      <c r="B33" s="59" t="s">
        <v>149</v>
      </c>
      <c r="C33" s="192">
        <v>1775.05</v>
      </c>
      <c r="D33" s="192">
        <v>-1036.76</v>
      </c>
      <c r="E33" s="193">
        <v>5821.78</v>
      </c>
      <c r="F33" s="193">
        <v>-888.51</v>
      </c>
      <c r="H33" s="76">
        <f t="shared" ref="H33:J33" si="2">H31-H32</f>
        <v>-1368.5499999999997</v>
      </c>
      <c r="I33" s="72">
        <f t="shared" si="0"/>
        <v>7190.33</v>
      </c>
      <c r="J33" s="76">
        <f t="shared" si="2"/>
        <v>731.69</v>
      </c>
      <c r="K33" s="72">
        <f t="shared" si="1"/>
        <v>-1620.2</v>
      </c>
      <c r="N33" s="66"/>
      <c r="O33" s="66"/>
    </row>
    <row r="34" spans="2:15" ht="22.5" x14ac:dyDescent="0.25">
      <c r="B34" s="55" t="s">
        <v>150</v>
      </c>
      <c r="C34" s="192">
        <v>504.38</v>
      </c>
      <c r="D34" s="192">
        <v>623.77</v>
      </c>
      <c r="E34" s="193">
        <v>-730.32</v>
      </c>
      <c r="F34" s="193">
        <v>-2883.06</v>
      </c>
      <c r="H34" s="81">
        <f>H33+H29+H17</f>
        <v>-260.77999999999929</v>
      </c>
      <c r="I34" s="72">
        <f t="shared" si="0"/>
        <v>-469.54000000000076</v>
      </c>
      <c r="J34" s="81">
        <f>J33+J29+J17</f>
        <v>-662.25000000000045</v>
      </c>
      <c r="K34" s="72">
        <f t="shared" si="1"/>
        <v>-2220.8099999999995</v>
      </c>
      <c r="N34" s="66"/>
      <c r="O34" s="66"/>
    </row>
    <row r="35" spans="2:15" ht="22.5" x14ac:dyDescent="0.25">
      <c r="B35" s="55" t="s">
        <v>151</v>
      </c>
      <c r="C35" s="202">
        <v>504.38</v>
      </c>
      <c r="D35" s="202">
        <v>623.77</v>
      </c>
      <c r="E35" s="203">
        <v>-730.32</v>
      </c>
      <c r="F35" s="203">
        <v>-2883.06</v>
      </c>
      <c r="G35" s="66"/>
      <c r="H35" s="82">
        <f>H38-H37</f>
        <v>74.960000000000036</v>
      </c>
      <c r="I35" s="72">
        <f t="shared" si="0"/>
        <v>-805.28000000000009</v>
      </c>
      <c r="J35" s="82">
        <f>J38-J37</f>
        <v>-662.25</v>
      </c>
      <c r="K35" s="72">
        <f t="shared" si="1"/>
        <v>-2220.81</v>
      </c>
      <c r="L35" s="66"/>
      <c r="N35" s="66"/>
      <c r="O35" s="66"/>
    </row>
    <row r="36" spans="2:15" ht="22.5" x14ac:dyDescent="0.25">
      <c r="B36" s="60" t="s">
        <v>152</v>
      </c>
      <c r="C36" s="195">
        <v>0</v>
      </c>
      <c r="D36" s="195">
        <v>0</v>
      </c>
      <c r="E36" s="190">
        <v>0</v>
      </c>
      <c r="F36" s="198">
        <v>0</v>
      </c>
      <c r="H36" s="78">
        <v>0</v>
      </c>
      <c r="I36" s="72">
        <f t="shared" si="0"/>
        <v>0</v>
      </c>
      <c r="J36" s="78">
        <v>0</v>
      </c>
      <c r="K36" s="72">
        <f t="shared" si="1"/>
        <v>0</v>
      </c>
      <c r="N36" s="66"/>
      <c r="O36" s="66"/>
    </row>
    <row r="37" spans="2:15" x14ac:dyDescent="0.25">
      <c r="B37" s="55" t="s">
        <v>123</v>
      </c>
      <c r="C37" s="192">
        <v>598.24</v>
      </c>
      <c r="D37" s="204">
        <v>277.74</v>
      </c>
      <c r="E37" s="193">
        <v>1832.94</v>
      </c>
      <c r="F37" s="205">
        <v>3784.58</v>
      </c>
      <c r="G37" s="173"/>
      <c r="H37" s="82">
        <v>889.91</v>
      </c>
      <c r="I37" s="72">
        <f t="shared" si="0"/>
        <v>943.03000000000009</v>
      </c>
      <c r="J37" s="82">
        <v>1098.0899999999999</v>
      </c>
      <c r="K37" s="72">
        <f t="shared" si="1"/>
        <v>2686.49</v>
      </c>
      <c r="N37" s="66"/>
      <c r="O37" s="66"/>
    </row>
    <row r="38" spans="2:15" ht="15.75" thickBot="1" x14ac:dyDescent="0.3">
      <c r="B38" s="55" t="s">
        <v>153</v>
      </c>
      <c r="C38" s="192">
        <v>1102.6199999999999</v>
      </c>
      <c r="D38" s="204">
        <v>901.52</v>
      </c>
      <c r="E38" s="193">
        <v>1102.6199999999999</v>
      </c>
      <c r="F38" s="206">
        <v>901.52</v>
      </c>
      <c r="H38" s="82">
        <v>964.87</v>
      </c>
      <c r="I38" s="72">
        <f t="shared" si="0"/>
        <v>137.74999999999989</v>
      </c>
      <c r="J38" s="82">
        <v>435.84</v>
      </c>
      <c r="K38" s="72">
        <f t="shared" si="1"/>
        <v>465.68</v>
      </c>
      <c r="N38" s="66"/>
      <c r="O38" s="66"/>
    </row>
    <row r="39" spans="2:15" ht="16.5" thickTop="1" thickBot="1" x14ac:dyDescent="0.3">
      <c r="B39" s="61" t="s">
        <v>154</v>
      </c>
      <c r="C39" s="207">
        <v>0</v>
      </c>
      <c r="D39" s="207">
        <v>0</v>
      </c>
      <c r="E39" s="208">
        <v>0</v>
      </c>
      <c r="F39" s="209">
        <v>0</v>
      </c>
      <c r="H39" s="83">
        <v>0</v>
      </c>
      <c r="I39" s="72">
        <f t="shared" si="0"/>
        <v>0</v>
      </c>
      <c r="J39" s="83">
        <v>0</v>
      </c>
      <c r="K39" s="72">
        <f t="shared" si="1"/>
        <v>0</v>
      </c>
      <c r="N39" s="66"/>
      <c r="O39" s="66"/>
    </row>
    <row r="40" spans="2:15" ht="15.75" thickTop="1" x14ac:dyDescent="0.25">
      <c r="C40" s="138"/>
      <c r="D40" s="138"/>
      <c r="H40" s="51"/>
      <c r="J40" s="51"/>
    </row>
    <row r="41" spans="2:15" x14ac:dyDescent="0.25">
      <c r="B41" s="186" t="s">
        <v>196</v>
      </c>
      <c r="C41" s="139"/>
      <c r="D41" s="139"/>
      <c r="E41" s="117"/>
      <c r="F41" s="117"/>
    </row>
    <row r="44" spans="2:15" x14ac:dyDescent="0.25">
      <c r="B44" s="157"/>
    </row>
  </sheetData>
  <mergeCells count="1">
    <mergeCell ref="C2:F2"/>
  </mergeCells>
  <pageMargins left="0.25" right="0.25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48576"/>
  <sheetViews>
    <sheetView zoomScale="90" zoomScaleNormal="90" workbookViewId="0"/>
  </sheetViews>
  <sheetFormatPr defaultRowHeight="15" x14ac:dyDescent="0.25"/>
  <cols>
    <col min="1" max="1" width="2.5703125" customWidth="1"/>
    <col min="2" max="2" width="32.42578125" customWidth="1"/>
    <col min="3" max="3" width="11" customWidth="1"/>
    <col min="4" max="4" width="13" customWidth="1"/>
    <col min="5" max="5" width="11" customWidth="1"/>
    <col min="6" max="7" width="12" customWidth="1"/>
    <col min="8" max="8" width="11" customWidth="1"/>
    <col min="9" max="9" width="13.28515625" customWidth="1"/>
    <col min="10" max="11" width="13.42578125" customWidth="1"/>
    <col min="12" max="12" width="10.140625" customWidth="1"/>
    <col min="13" max="13" width="11" customWidth="1"/>
    <col min="14" max="14" width="33.42578125" customWidth="1"/>
  </cols>
  <sheetData>
    <row r="1" spans="2:14" ht="15.75" thickBot="1" x14ac:dyDescent="0.3">
      <c r="I1" s="110"/>
      <c r="J1" s="50"/>
    </row>
    <row r="2" spans="2:14" ht="16.5" thickTop="1" thickBot="1" x14ac:dyDescent="0.3">
      <c r="C2" s="226" t="s">
        <v>29</v>
      </c>
      <c r="D2" s="227"/>
      <c r="E2" s="227"/>
      <c r="F2" s="227"/>
      <c r="G2" s="227"/>
      <c r="H2" s="227"/>
      <c r="I2" s="227"/>
      <c r="J2" s="227"/>
      <c r="K2" s="228"/>
    </row>
    <row r="3" spans="2:14" ht="68.25" thickTop="1" x14ac:dyDescent="0.25">
      <c r="B3" s="20"/>
      <c r="C3" s="24" t="s">
        <v>53</v>
      </c>
      <c r="D3" s="24" t="s">
        <v>85</v>
      </c>
      <c r="E3" s="24" t="s">
        <v>56</v>
      </c>
      <c r="F3" s="24" t="s">
        <v>57</v>
      </c>
      <c r="G3" s="24" t="s">
        <v>164</v>
      </c>
      <c r="H3" s="24" t="s">
        <v>59</v>
      </c>
      <c r="I3" s="24" t="s">
        <v>86</v>
      </c>
      <c r="J3" s="111" t="s">
        <v>163</v>
      </c>
      <c r="K3" s="25" t="s">
        <v>87</v>
      </c>
      <c r="M3" s="40"/>
    </row>
    <row r="4" spans="2:14" ht="15" customHeight="1" x14ac:dyDescent="0.25">
      <c r="B4" s="222" t="s">
        <v>185</v>
      </c>
      <c r="C4" s="223"/>
      <c r="D4" s="223"/>
      <c r="E4" s="223"/>
      <c r="F4" s="223"/>
      <c r="G4" s="223"/>
      <c r="H4" s="223"/>
      <c r="I4" s="223"/>
      <c r="J4" s="224"/>
      <c r="K4" s="225"/>
      <c r="M4" s="40"/>
    </row>
    <row r="5" spans="2:14" x14ac:dyDescent="0.25">
      <c r="B5" s="23" t="s">
        <v>167</v>
      </c>
      <c r="C5" s="160">
        <v>1799.64</v>
      </c>
      <c r="D5" s="160">
        <v>23815.49</v>
      </c>
      <c r="E5" s="160">
        <v>10975.17</v>
      </c>
      <c r="F5" s="160">
        <v>0</v>
      </c>
      <c r="G5" s="160">
        <v>5822.13</v>
      </c>
      <c r="H5" s="160">
        <v>0</v>
      </c>
      <c r="I5" s="160">
        <v>42412.43</v>
      </c>
      <c r="J5" s="160" t="s">
        <v>197</v>
      </c>
      <c r="K5" s="161">
        <v>41746.17</v>
      </c>
      <c r="L5" s="40"/>
      <c r="M5" s="40"/>
    </row>
    <row r="6" spans="2:14" x14ac:dyDescent="0.25">
      <c r="B6" s="21" t="s">
        <v>88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03">
        <v>0</v>
      </c>
      <c r="K6" s="65">
        <v>0</v>
      </c>
      <c r="M6" s="40"/>
      <c r="N6" s="162"/>
    </row>
    <row r="7" spans="2:14" x14ac:dyDescent="0.25">
      <c r="B7" s="21" t="s">
        <v>89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03">
        <v>0</v>
      </c>
      <c r="K7" s="65">
        <v>0</v>
      </c>
      <c r="M7" s="40"/>
    </row>
    <row r="8" spans="2:14" x14ac:dyDescent="0.25">
      <c r="B8" s="23" t="s">
        <v>90</v>
      </c>
      <c r="C8" s="160">
        <v>1799.64</v>
      </c>
      <c r="D8" s="160">
        <v>23815.49</v>
      </c>
      <c r="E8" s="160">
        <v>10975.17</v>
      </c>
      <c r="F8" s="160">
        <v>0</v>
      </c>
      <c r="G8" s="160">
        <v>5822.13</v>
      </c>
      <c r="H8" s="160">
        <v>0</v>
      </c>
      <c r="I8" s="160">
        <v>42412.43</v>
      </c>
      <c r="J8" s="160">
        <v>-666.26</v>
      </c>
      <c r="K8" s="160">
        <v>41746.17</v>
      </c>
      <c r="M8" s="40"/>
    </row>
    <row r="9" spans="2:14" x14ac:dyDescent="0.25">
      <c r="B9" s="21" t="s">
        <v>91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03">
        <v>0</v>
      </c>
      <c r="K9" s="65">
        <v>0</v>
      </c>
      <c r="M9" s="40"/>
    </row>
    <row r="10" spans="2:14" x14ac:dyDescent="0.25">
      <c r="B10" s="21" t="s">
        <v>92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03">
        <v>0</v>
      </c>
      <c r="K10" s="65">
        <v>0</v>
      </c>
      <c r="M10" s="40"/>
    </row>
    <row r="11" spans="2:14" x14ac:dyDescent="0.25">
      <c r="B11" s="21" t="s">
        <v>93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03">
        <v>0</v>
      </c>
      <c r="K11" s="65">
        <v>0</v>
      </c>
      <c r="M11" s="40"/>
      <c r="N11" s="159"/>
    </row>
    <row r="12" spans="2:14" x14ac:dyDescent="0.25">
      <c r="B12" s="22" t="s">
        <v>94</v>
      </c>
      <c r="C12" s="172">
        <v>0</v>
      </c>
      <c r="D12" s="172">
        <v>0</v>
      </c>
      <c r="E12" s="172">
        <v>4000</v>
      </c>
      <c r="F12" s="172">
        <v>0</v>
      </c>
      <c r="G12" s="172">
        <v>-4000</v>
      </c>
      <c r="H12" s="172">
        <v>0</v>
      </c>
      <c r="I12" s="172">
        <v>0</v>
      </c>
      <c r="J12" s="103">
        <v>0</v>
      </c>
      <c r="K12" s="65">
        <v>0</v>
      </c>
      <c r="M12" s="40"/>
    </row>
    <row r="13" spans="2:14" x14ac:dyDescent="0.25">
      <c r="B13" s="21" t="s">
        <v>95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03">
        <v>0</v>
      </c>
      <c r="K13" s="65">
        <v>0</v>
      </c>
    </row>
    <row r="14" spans="2:14" x14ac:dyDescent="0.25">
      <c r="B14" s="21" t="s">
        <v>96</v>
      </c>
      <c r="C14" s="172">
        <v>0</v>
      </c>
      <c r="D14" s="172">
        <v>0</v>
      </c>
      <c r="E14" s="172">
        <v>0</v>
      </c>
      <c r="F14" s="172">
        <v>0</v>
      </c>
      <c r="G14" s="172">
        <v>-151.15</v>
      </c>
      <c r="H14" s="172">
        <v>2077.9699999999998</v>
      </c>
      <c r="I14" s="172">
        <v>1926.82</v>
      </c>
      <c r="J14" s="103">
        <v>-449.68</v>
      </c>
      <c r="K14" s="65">
        <v>2376.5</v>
      </c>
    </row>
    <row r="15" spans="2:14" x14ac:dyDescent="0.25">
      <c r="B15" s="23" t="s">
        <v>179</v>
      </c>
      <c r="C15" s="160">
        <v>1799.64</v>
      </c>
      <c r="D15" s="160">
        <v>23815.49</v>
      </c>
      <c r="E15" s="160">
        <v>14975.17</v>
      </c>
      <c r="F15" s="160">
        <v>0</v>
      </c>
      <c r="G15" s="160">
        <v>1670.98</v>
      </c>
      <c r="H15" s="160">
        <v>2077.9699999999998</v>
      </c>
      <c r="I15" s="160">
        <v>44339.25</v>
      </c>
      <c r="J15" s="160">
        <v>-1115.94</v>
      </c>
      <c r="K15" s="160">
        <v>43223.31</v>
      </c>
      <c r="L15" s="40"/>
      <c r="N15" s="162"/>
    </row>
    <row r="16" spans="2:14" ht="15" customHeight="1" x14ac:dyDescent="0.25">
      <c r="B16" s="222" t="s">
        <v>186</v>
      </c>
      <c r="C16" s="223"/>
      <c r="D16" s="223"/>
      <c r="E16" s="223"/>
      <c r="F16" s="223"/>
      <c r="G16" s="223"/>
      <c r="H16" s="223"/>
      <c r="I16" s="223"/>
      <c r="J16" s="224"/>
      <c r="K16" s="225"/>
    </row>
    <row r="17" spans="2:13" x14ac:dyDescent="0.25">
      <c r="B17" s="23" t="s">
        <v>162</v>
      </c>
      <c r="C17" s="160">
        <v>1799.64</v>
      </c>
      <c r="D17" s="160">
        <v>23815.49</v>
      </c>
      <c r="E17" s="160" t="s">
        <v>198</v>
      </c>
      <c r="F17" s="160" t="s">
        <v>199</v>
      </c>
      <c r="G17" s="160" t="s">
        <v>200</v>
      </c>
      <c r="H17" s="160">
        <v>0</v>
      </c>
      <c r="I17" s="160">
        <v>38577</v>
      </c>
      <c r="J17" s="160" t="s">
        <v>201</v>
      </c>
      <c r="K17" s="160" t="s">
        <v>202</v>
      </c>
      <c r="M17" s="40"/>
    </row>
    <row r="18" spans="2:13" x14ac:dyDescent="0.25">
      <c r="B18" s="21" t="s">
        <v>88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03">
        <v>0</v>
      </c>
      <c r="K18" s="65">
        <v>0</v>
      </c>
    </row>
    <row r="19" spans="2:13" x14ac:dyDescent="0.25">
      <c r="B19" s="21" t="s">
        <v>89</v>
      </c>
      <c r="C19" s="172">
        <v>0</v>
      </c>
      <c r="D19" s="172">
        <v>0</v>
      </c>
      <c r="E19" s="172">
        <v>0</v>
      </c>
      <c r="F19" s="172">
        <v>0</v>
      </c>
      <c r="G19" s="172">
        <v>216</v>
      </c>
      <c r="H19" s="172">
        <v>0</v>
      </c>
      <c r="I19" s="172">
        <v>216</v>
      </c>
      <c r="J19" s="103">
        <v>0</v>
      </c>
      <c r="K19" s="65">
        <v>216</v>
      </c>
    </row>
    <row r="20" spans="2:13" x14ac:dyDescent="0.25">
      <c r="B20" s="23" t="s">
        <v>90</v>
      </c>
      <c r="C20" s="160">
        <v>1799.64</v>
      </c>
      <c r="D20" s="160">
        <v>23815.49</v>
      </c>
      <c r="E20" s="160">
        <v>10435.459999999999</v>
      </c>
      <c r="F20" s="160">
        <v>0</v>
      </c>
      <c r="G20" s="160">
        <v>2742.41</v>
      </c>
      <c r="H20" s="160">
        <v>0</v>
      </c>
      <c r="I20" s="160">
        <v>38793</v>
      </c>
      <c r="J20" s="160">
        <v>-212.74</v>
      </c>
      <c r="K20" s="160">
        <v>38580.26</v>
      </c>
    </row>
    <row r="21" spans="2:13" x14ac:dyDescent="0.25">
      <c r="B21" s="21" t="s">
        <v>91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03">
        <v>0</v>
      </c>
      <c r="K21" s="65">
        <v>0</v>
      </c>
    </row>
    <row r="22" spans="2:13" x14ac:dyDescent="0.25">
      <c r="B22" s="21" t="s">
        <v>92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03">
        <v>0</v>
      </c>
      <c r="K22" s="65">
        <v>0</v>
      </c>
    </row>
    <row r="23" spans="2:13" x14ac:dyDescent="0.25">
      <c r="B23" s="21" t="s">
        <v>93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03">
        <v>0</v>
      </c>
      <c r="K23" s="65">
        <v>0</v>
      </c>
    </row>
    <row r="24" spans="2:13" x14ac:dyDescent="0.25">
      <c r="B24" s="22" t="s">
        <v>94</v>
      </c>
      <c r="C24" s="172">
        <v>0</v>
      </c>
      <c r="D24" s="172">
        <v>0</v>
      </c>
      <c r="E24" s="172">
        <v>1444.41</v>
      </c>
      <c r="F24" s="172">
        <v>0</v>
      </c>
      <c r="G24" s="172">
        <v>-1444.41</v>
      </c>
      <c r="H24" s="172">
        <v>0</v>
      </c>
      <c r="I24" s="172">
        <v>0</v>
      </c>
      <c r="J24" s="103">
        <v>0</v>
      </c>
      <c r="K24" s="65">
        <v>0</v>
      </c>
    </row>
    <row r="25" spans="2:13" x14ac:dyDescent="0.25">
      <c r="B25" s="21" t="s">
        <v>95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03">
        <v>0</v>
      </c>
      <c r="K25" s="65">
        <v>0</v>
      </c>
    </row>
    <row r="26" spans="2:13" x14ac:dyDescent="0.25">
      <c r="B26" s="21" t="s">
        <v>96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1927.44</v>
      </c>
      <c r="I26" s="172">
        <v>1927.44</v>
      </c>
      <c r="J26" s="103">
        <v>-310.05</v>
      </c>
      <c r="K26" s="65">
        <v>1617.39</v>
      </c>
    </row>
    <row r="27" spans="2:13" ht="15.75" thickBot="1" x14ac:dyDescent="0.3">
      <c r="B27" s="91" t="s">
        <v>178</v>
      </c>
      <c r="C27" s="64">
        <v>1799.64</v>
      </c>
      <c r="D27" s="64">
        <v>23815.49</v>
      </c>
      <c r="E27" s="64">
        <v>11879.87</v>
      </c>
      <c r="F27" s="64">
        <v>0</v>
      </c>
      <c r="G27" s="64">
        <v>1298</v>
      </c>
      <c r="H27" s="64">
        <v>1927.44</v>
      </c>
      <c r="I27" s="64">
        <v>40720.44</v>
      </c>
      <c r="J27" s="64">
        <v>-522.79</v>
      </c>
      <c r="K27" s="160">
        <v>40197.65</v>
      </c>
      <c r="L27" s="40"/>
    </row>
    <row r="28" spans="2:13" ht="15.75" thickTop="1" x14ac:dyDescent="0.25"/>
    <row r="29" spans="2:13" x14ac:dyDescent="0.25">
      <c r="B29" s="186" t="s">
        <v>196</v>
      </c>
      <c r="C29" s="139"/>
      <c r="D29" s="139"/>
      <c r="E29" s="117"/>
      <c r="F29" s="117"/>
    </row>
    <row r="1048576" spans="11:11" x14ac:dyDescent="0.25">
      <c r="K1048576" s="40">
        <f>SUM(K17:K1048575)</f>
        <v>80611.3</v>
      </c>
    </row>
  </sheetData>
  <mergeCells count="3">
    <mergeCell ref="B4:K4"/>
    <mergeCell ref="B16:K16"/>
    <mergeCell ref="C2:K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/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</cols>
  <sheetData>
    <row r="2" spans="2:12" x14ac:dyDescent="0.25">
      <c r="B2" s="50"/>
    </row>
    <row r="3" spans="2:12" ht="15" customHeight="1" x14ac:dyDescent="0.25">
      <c r="B3" s="235"/>
      <c r="C3" s="151" t="s">
        <v>180</v>
      </c>
      <c r="D3" s="151" t="s">
        <v>180</v>
      </c>
      <c r="E3" s="151" t="s">
        <v>180</v>
      </c>
      <c r="F3" s="151" t="s">
        <v>180</v>
      </c>
      <c r="G3" s="232" t="s">
        <v>97</v>
      </c>
      <c r="H3" s="151" t="s">
        <v>181</v>
      </c>
      <c r="I3" s="151" t="s">
        <v>181</v>
      </c>
      <c r="J3" s="151" t="s">
        <v>181</v>
      </c>
      <c r="K3" s="151" t="s">
        <v>181</v>
      </c>
      <c r="L3" s="229" t="s">
        <v>97</v>
      </c>
    </row>
    <row r="4" spans="2:12" x14ac:dyDescent="0.25">
      <c r="B4" s="236"/>
      <c r="C4" s="150" t="s">
        <v>169</v>
      </c>
      <c r="D4" s="150" t="s">
        <v>160</v>
      </c>
      <c r="E4" s="150" t="s">
        <v>170</v>
      </c>
      <c r="F4" s="150" t="s">
        <v>161</v>
      </c>
      <c r="G4" s="232"/>
      <c r="H4" s="150" t="s">
        <v>169</v>
      </c>
      <c r="I4" s="150" t="s">
        <v>160</v>
      </c>
      <c r="J4" s="150" t="s">
        <v>170</v>
      </c>
      <c r="K4" s="150" t="s">
        <v>161</v>
      </c>
      <c r="L4" s="229"/>
    </row>
    <row r="5" spans="2:12" x14ac:dyDescent="0.25">
      <c r="B5" s="26" t="s">
        <v>0</v>
      </c>
      <c r="C5" s="84">
        <v>26911.83</v>
      </c>
      <c r="D5" s="84">
        <v>29545.552879206993</v>
      </c>
      <c r="E5" s="124">
        <v>6396.5115910567438</v>
      </c>
      <c r="F5" s="125">
        <v>7061.3315889886389</v>
      </c>
      <c r="G5" s="86">
        <v>91.085890692333251</v>
      </c>
      <c r="H5" s="85">
        <v>78176.12999999999</v>
      </c>
      <c r="I5" s="85">
        <v>83440.172879206992</v>
      </c>
      <c r="J5" s="125">
        <v>18799.067240946275</v>
      </c>
      <c r="K5" s="125">
        <v>19960.172126434969</v>
      </c>
      <c r="L5" s="87">
        <v>93.691236849631721</v>
      </c>
    </row>
    <row r="6" spans="2:12" x14ac:dyDescent="0.25">
      <c r="B6" s="140" t="s">
        <v>98</v>
      </c>
      <c r="C6" s="177">
        <v>1045.8361699999996</v>
      </c>
      <c r="D6" s="177">
        <v>874.83999999999992</v>
      </c>
      <c r="E6" s="181">
        <v>248.57853158820444</v>
      </c>
      <c r="F6" s="182">
        <v>209.08511519709381</v>
      </c>
      <c r="G6" s="183">
        <v>119.54599355310683</v>
      </c>
      <c r="H6" s="178">
        <v>2905.3461699999998</v>
      </c>
      <c r="I6" s="178">
        <v>2479.83</v>
      </c>
      <c r="J6" s="182">
        <v>698.65057285460068</v>
      </c>
      <c r="K6" s="182">
        <v>593.21345985168648</v>
      </c>
      <c r="L6" s="142">
        <v>117.15908630833565</v>
      </c>
    </row>
    <row r="7" spans="2:12" x14ac:dyDescent="0.25">
      <c r="B7" s="26" t="s">
        <v>99</v>
      </c>
      <c r="C7" s="84">
        <v>9168.68</v>
      </c>
      <c r="D7" s="84">
        <v>10740.660098107001</v>
      </c>
      <c r="E7" s="124">
        <v>2179.248601625759</v>
      </c>
      <c r="F7" s="125">
        <v>2566.9975697333584</v>
      </c>
      <c r="G7" s="86">
        <v>85.364213337464662</v>
      </c>
      <c r="H7" s="85">
        <v>27028.399999999994</v>
      </c>
      <c r="I7" s="85">
        <v>27346.220098106998</v>
      </c>
      <c r="J7" s="125">
        <v>6499.5377619126484</v>
      </c>
      <c r="K7" s="125">
        <v>6541.6362566239532</v>
      </c>
      <c r="L7" s="87">
        <v>98.83779148647676</v>
      </c>
    </row>
    <row r="8" spans="2:12" x14ac:dyDescent="0.25">
      <c r="B8" s="140" t="s">
        <v>100</v>
      </c>
      <c r="C8" s="122">
        <v>519.04999999999995</v>
      </c>
      <c r="D8" s="122">
        <v>294.83307654266082</v>
      </c>
      <c r="E8" s="126">
        <v>123.36988385174855</v>
      </c>
      <c r="F8" s="127">
        <v>70.464550972561625</v>
      </c>
      <c r="G8" s="141">
        <v>176.04876836975112</v>
      </c>
      <c r="H8" s="123">
        <v>1448.8899999999921</v>
      </c>
      <c r="I8" s="123">
        <v>2032.3230765426642</v>
      </c>
      <c r="J8" s="127">
        <v>348.41556540000772</v>
      </c>
      <c r="K8" s="127">
        <v>486.16292397958637</v>
      </c>
      <c r="L8" s="142">
        <v>71.29230665750282</v>
      </c>
    </row>
    <row r="9" spans="2:12" x14ac:dyDescent="0.25">
      <c r="B9" s="26" t="s">
        <v>101</v>
      </c>
      <c r="C9" s="84">
        <v>669.41000000000054</v>
      </c>
      <c r="D9" s="84">
        <v>299.89966422877239</v>
      </c>
      <c r="E9" s="124">
        <v>159.10805114959845</v>
      </c>
      <c r="F9" s="125">
        <v>71.675455903756841</v>
      </c>
      <c r="G9" s="86">
        <v>223.21132026655243</v>
      </c>
      <c r="H9" s="85">
        <v>2217.6599999999908</v>
      </c>
      <c r="I9" s="85">
        <v>2216.5296642287735</v>
      </c>
      <c r="J9" s="125">
        <v>533.28221104775525</v>
      </c>
      <c r="K9" s="125">
        <v>530.22797166783516</v>
      </c>
      <c r="L9" s="87">
        <v>100.0509957430058</v>
      </c>
    </row>
    <row r="10" spans="2:12" x14ac:dyDescent="0.25">
      <c r="B10" s="140" t="s">
        <v>102</v>
      </c>
      <c r="C10" s="122">
        <v>535.00000000000057</v>
      </c>
      <c r="D10" s="122">
        <v>211.86922734188335</v>
      </c>
      <c r="E10" s="126">
        <v>127.16094376396407</v>
      </c>
      <c r="F10" s="127">
        <v>50.636346995447099</v>
      </c>
      <c r="G10" s="141">
        <v>252.51425452960962</v>
      </c>
      <c r="H10" s="123">
        <v>1631.7599999999907</v>
      </c>
      <c r="I10" s="123">
        <v>1633.0492273418847</v>
      </c>
      <c r="J10" s="127">
        <v>392.39043888571007</v>
      </c>
      <c r="K10" s="127">
        <v>390.65048098442344</v>
      </c>
      <c r="L10" s="142">
        <v>99.921053981698236</v>
      </c>
    </row>
    <row r="11" spans="2:12" x14ac:dyDescent="0.25">
      <c r="B11" s="26" t="s">
        <v>103</v>
      </c>
      <c r="C11" s="175">
        <v>1715.2461700000001</v>
      </c>
      <c r="D11" s="175">
        <v>1174.7396642287722</v>
      </c>
      <c r="E11" s="179">
        <v>407.68658273780289</v>
      </c>
      <c r="F11" s="180">
        <v>280.7605711008506</v>
      </c>
      <c r="G11" s="176">
        <v>146.01074793248557</v>
      </c>
      <c r="H11" s="175">
        <v>5123.0061699999906</v>
      </c>
      <c r="I11" s="175">
        <v>4696.3596642287739</v>
      </c>
      <c r="J11" s="180">
        <v>1231.9327839023558</v>
      </c>
      <c r="K11" s="180">
        <v>1123.4414315195218</v>
      </c>
      <c r="L11" s="87">
        <v>109.08462162770236</v>
      </c>
    </row>
    <row r="12" spans="2:12" x14ac:dyDescent="0.25">
      <c r="B12" s="140" t="s">
        <v>104</v>
      </c>
      <c r="C12" s="123">
        <v>535.00000000000057</v>
      </c>
      <c r="D12" s="123">
        <v>211.86922734188335</v>
      </c>
      <c r="E12" s="126">
        <v>127.16094376396407</v>
      </c>
      <c r="F12" s="127">
        <v>50.636346995447099</v>
      </c>
      <c r="G12" s="141">
        <v>252.51425452960962</v>
      </c>
      <c r="H12" s="123">
        <v>1631.7599999999907</v>
      </c>
      <c r="I12" s="123">
        <v>1633.0492273418847</v>
      </c>
      <c r="J12" s="127">
        <v>392.39043888571007</v>
      </c>
      <c r="K12" s="127">
        <v>390.65048098442344</v>
      </c>
      <c r="L12" s="142">
        <v>99.921053981698236</v>
      </c>
    </row>
    <row r="13" spans="2:12" x14ac:dyDescent="0.25">
      <c r="B13" s="26" t="s">
        <v>22</v>
      </c>
      <c r="C13" s="84">
        <v>632.02000000000055</v>
      </c>
      <c r="D13" s="84">
        <v>436.25795625221667</v>
      </c>
      <c r="E13" s="124">
        <v>150.22104612654311</v>
      </c>
      <c r="F13" s="125">
        <v>104.26483132760669</v>
      </c>
      <c r="G13" s="86">
        <v>144.873002530321</v>
      </c>
      <c r="H13" s="85">
        <v>2077.9699999999907</v>
      </c>
      <c r="I13" s="85">
        <v>1927.4379562522181</v>
      </c>
      <c r="J13" s="125">
        <v>499.69086157972981</v>
      </c>
      <c r="K13" s="125">
        <v>461.07279074688256</v>
      </c>
      <c r="L13" s="87">
        <v>107.80995534821119</v>
      </c>
    </row>
    <row r="14" spans="2:12" x14ac:dyDescent="0.25">
      <c r="B14" s="230"/>
      <c r="C14" s="149" t="s">
        <v>182</v>
      </c>
      <c r="D14" s="149" t="s">
        <v>183</v>
      </c>
      <c r="E14" s="149" t="s">
        <v>183</v>
      </c>
      <c r="F14" s="149" t="s">
        <v>183</v>
      </c>
      <c r="G14" s="232" t="s">
        <v>97</v>
      </c>
      <c r="H14" s="149" t="s">
        <v>183</v>
      </c>
      <c r="I14" s="149" t="s">
        <v>183</v>
      </c>
      <c r="J14" s="149" t="s">
        <v>183</v>
      </c>
      <c r="K14" s="149" t="s">
        <v>183</v>
      </c>
      <c r="L14" s="229" t="s">
        <v>97</v>
      </c>
    </row>
    <row r="15" spans="2:12" x14ac:dyDescent="0.25">
      <c r="B15" s="231"/>
      <c r="C15" s="150" t="s">
        <v>169</v>
      </c>
      <c r="D15" s="150" t="s">
        <v>160</v>
      </c>
      <c r="E15" s="150" t="s">
        <v>170</v>
      </c>
      <c r="F15" s="150" t="s">
        <v>161</v>
      </c>
      <c r="G15" s="232"/>
      <c r="H15" s="150" t="s">
        <v>169</v>
      </c>
      <c r="I15" s="150" t="s">
        <v>160</v>
      </c>
      <c r="J15" s="150" t="s">
        <v>170</v>
      </c>
      <c r="K15" s="150" t="s">
        <v>161</v>
      </c>
      <c r="L15" s="229"/>
    </row>
    <row r="16" spans="2:12" x14ac:dyDescent="0.25">
      <c r="B16" s="140" t="s">
        <v>105</v>
      </c>
      <c r="C16" s="143">
        <v>90425.791557640012</v>
      </c>
      <c r="D16" s="143">
        <v>80182.179999999993</v>
      </c>
      <c r="E16" s="143">
        <v>21333.881837786066</v>
      </c>
      <c r="F16" s="143">
        <v>19203.012812836783</v>
      </c>
      <c r="G16" s="144">
        <v>112.77542161817004</v>
      </c>
      <c r="H16" s="143">
        <v>90425.791557640012</v>
      </c>
      <c r="I16" s="143">
        <v>80182.179999999993</v>
      </c>
      <c r="J16" s="145">
        <v>21333.881837786066</v>
      </c>
      <c r="K16" s="145">
        <v>19203.012812836783</v>
      </c>
      <c r="L16" s="146">
        <v>112.77542161817004</v>
      </c>
    </row>
    <row r="17" spans="2:12" x14ac:dyDescent="0.25">
      <c r="B17" s="26" t="s">
        <v>30</v>
      </c>
      <c r="C17" s="90">
        <v>40241.789999999994</v>
      </c>
      <c r="D17" s="90">
        <v>33194.239999999998</v>
      </c>
      <c r="E17" s="90">
        <v>9494.1230595007764</v>
      </c>
      <c r="F17" s="90">
        <v>7949.76410010777</v>
      </c>
      <c r="G17" s="89">
        <v>121.23124373385261</v>
      </c>
      <c r="H17" s="90">
        <v>40241.789999999994</v>
      </c>
      <c r="I17" s="90">
        <v>33194.239999999998</v>
      </c>
      <c r="J17" s="128">
        <v>9494.1230595007764</v>
      </c>
      <c r="K17" s="128">
        <v>7949.76410010777</v>
      </c>
      <c r="L17" s="148">
        <v>121.23124373385261</v>
      </c>
    </row>
    <row r="18" spans="2:12" x14ac:dyDescent="0.25">
      <c r="B18" s="140" t="s">
        <v>39</v>
      </c>
      <c r="C18" s="143">
        <v>50184.001557640011</v>
      </c>
      <c r="D18" s="143">
        <v>46987.939999999995</v>
      </c>
      <c r="E18" s="143">
        <v>11839.758778285286</v>
      </c>
      <c r="F18" s="143">
        <v>11253.248712729011</v>
      </c>
      <c r="G18" s="144">
        <v>106.80187630621818</v>
      </c>
      <c r="H18" s="143">
        <v>50184.001557640011</v>
      </c>
      <c r="I18" s="143">
        <v>46987.939999999995</v>
      </c>
      <c r="J18" s="145">
        <v>11839.758778285286</v>
      </c>
      <c r="K18" s="145">
        <v>11253.248712729011</v>
      </c>
      <c r="L18" s="146">
        <v>106.80187630621818</v>
      </c>
    </row>
    <row r="19" spans="2:12" x14ac:dyDescent="0.25">
      <c r="B19" s="26" t="s">
        <v>40</v>
      </c>
      <c r="C19" s="90">
        <v>26565.05</v>
      </c>
      <c r="D19" s="90">
        <v>24582.86</v>
      </c>
      <c r="E19" s="90">
        <v>6267.411409427641</v>
      </c>
      <c r="F19" s="90">
        <v>5887.4051011854863</v>
      </c>
      <c r="G19" s="89">
        <v>108.06330101542294</v>
      </c>
      <c r="H19" s="90">
        <v>26565.05</v>
      </c>
      <c r="I19" s="90">
        <v>24582.86</v>
      </c>
      <c r="J19" s="128">
        <v>6267.411409427641</v>
      </c>
      <c r="K19" s="128">
        <v>5887.4051011854863</v>
      </c>
      <c r="L19" s="148">
        <v>108.06330101542294</v>
      </c>
    </row>
    <row r="20" spans="2:12" x14ac:dyDescent="0.25">
      <c r="B20" s="140" t="s">
        <v>106</v>
      </c>
      <c r="C20" s="143">
        <v>1102.6199999999999</v>
      </c>
      <c r="D20" s="143">
        <v>901.52</v>
      </c>
      <c r="E20" s="143">
        <v>260.13778134289623</v>
      </c>
      <c r="F20" s="143">
        <v>215.90707699676682</v>
      </c>
      <c r="G20" s="144">
        <v>122.3067707871151</v>
      </c>
      <c r="H20" s="143">
        <v>1102.6199999999999</v>
      </c>
      <c r="I20" s="143">
        <v>901.52</v>
      </c>
      <c r="J20" s="145">
        <v>260.13778134289623</v>
      </c>
      <c r="K20" s="145">
        <v>215.90707699676682</v>
      </c>
      <c r="L20" s="146">
        <v>122.3067707871151</v>
      </c>
    </row>
    <row r="21" spans="2:12" x14ac:dyDescent="0.25">
      <c r="B21" s="26" t="s">
        <v>107</v>
      </c>
      <c r="C21" s="90">
        <v>21619.09155764</v>
      </c>
      <c r="D21" s="90">
        <v>20887.71</v>
      </c>
      <c r="E21" s="90">
        <v>5100.526484603407</v>
      </c>
      <c r="F21" s="90">
        <v>5002.4452161417785</v>
      </c>
      <c r="G21" s="89">
        <v>103.50149230164534</v>
      </c>
      <c r="H21" s="90">
        <v>21619.09155764</v>
      </c>
      <c r="I21" s="90">
        <v>20887.71</v>
      </c>
      <c r="J21" s="128">
        <v>5100.526484603407</v>
      </c>
      <c r="K21" s="128">
        <v>5002.4452161417785</v>
      </c>
      <c r="L21" s="148">
        <v>103.50149230164534</v>
      </c>
    </row>
    <row r="22" spans="2:12" x14ac:dyDescent="0.25">
      <c r="B22" s="140" t="s">
        <v>108</v>
      </c>
      <c r="C22" s="143">
        <v>21072.921557640002</v>
      </c>
      <c r="D22" s="143">
        <v>20341.78</v>
      </c>
      <c r="E22" s="143">
        <v>4971.6702584910117</v>
      </c>
      <c r="F22" s="143">
        <v>4871.6991977008738</v>
      </c>
      <c r="G22" s="144">
        <v>103.59428505096409</v>
      </c>
      <c r="H22" s="143">
        <v>21072.921557640002</v>
      </c>
      <c r="I22" s="143">
        <v>20341.78</v>
      </c>
      <c r="J22" s="145">
        <v>4971.6702584910117</v>
      </c>
      <c r="K22" s="145">
        <v>4871.6991977008738</v>
      </c>
      <c r="L22" s="146">
        <v>103.59428505096409</v>
      </c>
    </row>
    <row r="23" spans="2:12" x14ac:dyDescent="0.25">
      <c r="B23" s="26" t="s">
        <v>109</v>
      </c>
      <c r="C23" s="90">
        <v>546.16999999999996</v>
      </c>
      <c r="D23" s="90">
        <v>545.92999999999995</v>
      </c>
      <c r="E23" s="90">
        <v>128.8562261123956</v>
      </c>
      <c r="F23" s="90">
        <v>130.74601844090526</v>
      </c>
      <c r="G23" s="88">
        <v>100.04396168006889</v>
      </c>
      <c r="H23" s="90">
        <v>546.16999999999996</v>
      </c>
      <c r="I23" s="90">
        <v>545.92999999999995</v>
      </c>
      <c r="J23" s="128">
        <v>128.8562261123956</v>
      </c>
      <c r="K23" s="128">
        <v>130.74601844090526</v>
      </c>
      <c r="L23" s="148">
        <v>100.04396168006889</v>
      </c>
    </row>
    <row r="24" spans="2:12" x14ac:dyDescent="0.25">
      <c r="B24" s="140" t="s">
        <v>110</v>
      </c>
      <c r="C24" s="143">
        <v>47202.485470000007</v>
      </c>
      <c r="D24" s="143">
        <v>39984.53</v>
      </c>
      <c r="E24" s="143">
        <v>11136.33876043977</v>
      </c>
      <c r="F24" s="143">
        <v>9575.9861094479693</v>
      </c>
      <c r="G24" s="144">
        <v>118.05187023581371</v>
      </c>
      <c r="H24" s="143">
        <v>47202.485470000007</v>
      </c>
      <c r="I24" s="143">
        <v>39984.53</v>
      </c>
      <c r="J24" s="145">
        <v>11136.33876043977</v>
      </c>
      <c r="K24" s="145">
        <v>9575.9861094479693</v>
      </c>
      <c r="L24" s="146">
        <v>118.05187023581371</v>
      </c>
    </row>
    <row r="25" spans="2:12" x14ac:dyDescent="0.25">
      <c r="B25" s="26" t="s">
        <v>111</v>
      </c>
      <c r="C25" s="90">
        <v>6368.4199999999983</v>
      </c>
      <c r="D25" s="90">
        <v>4776.8999999999996</v>
      </c>
      <c r="E25" s="90">
        <v>1502.481951587788</v>
      </c>
      <c r="F25" s="90">
        <v>1144.0306550113758</v>
      </c>
      <c r="G25" s="89">
        <v>133.31700475203581</v>
      </c>
      <c r="H25" s="90">
        <v>6368.4199999999983</v>
      </c>
      <c r="I25" s="90">
        <v>4776.8999999999996</v>
      </c>
      <c r="J25" s="128">
        <v>1502.481951587788</v>
      </c>
      <c r="K25" s="128">
        <v>1144.0306550113758</v>
      </c>
      <c r="L25" s="148">
        <v>133.31700475203581</v>
      </c>
    </row>
    <row r="26" spans="2:12" x14ac:dyDescent="0.25">
      <c r="B26" s="140" t="s">
        <v>69</v>
      </c>
      <c r="C26" s="143">
        <v>40834.065470000009</v>
      </c>
      <c r="D26" s="143">
        <v>35207.629999999997</v>
      </c>
      <c r="E26" s="143">
        <v>9633.8568088519824</v>
      </c>
      <c r="F26" s="143">
        <v>8431.9554544365928</v>
      </c>
      <c r="G26" s="144">
        <v>115.98072767181435</v>
      </c>
      <c r="H26" s="143">
        <v>40834.065470000009</v>
      </c>
      <c r="I26" s="143">
        <v>35207.629999999997</v>
      </c>
      <c r="J26" s="145">
        <v>9633.8568088519824</v>
      </c>
      <c r="K26" s="145">
        <v>8431.9554544365928</v>
      </c>
      <c r="L26" s="146">
        <v>115.98072767181435</v>
      </c>
    </row>
    <row r="27" spans="2:12" x14ac:dyDescent="0.25">
      <c r="B27" s="26" t="s">
        <v>112</v>
      </c>
      <c r="C27" s="90">
        <v>43223.30999999999</v>
      </c>
      <c r="D27" s="90">
        <v>40197.647956252214</v>
      </c>
      <c r="E27" s="90">
        <v>10197.54400037748</v>
      </c>
      <c r="F27" s="90">
        <v>9627.0262139270053</v>
      </c>
      <c r="G27" s="147">
        <v>107.52696288857659</v>
      </c>
      <c r="H27" s="90">
        <v>43223.30999999999</v>
      </c>
      <c r="I27" s="90">
        <v>40197.647956252214</v>
      </c>
      <c r="J27" s="128">
        <v>10197.54400037748</v>
      </c>
      <c r="K27" s="128">
        <v>9627.0262139270053</v>
      </c>
      <c r="L27" s="148">
        <v>107.52696288857659</v>
      </c>
    </row>
    <row r="28" spans="2:12" x14ac:dyDescent="0.25">
      <c r="B28" s="140" t="s">
        <v>113</v>
      </c>
      <c r="C28" s="143">
        <v>1799.6399999999976</v>
      </c>
      <c r="D28" s="143">
        <v>1799.64</v>
      </c>
      <c r="E28" s="143">
        <v>424.58358892086954</v>
      </c>
      <c r="F28" s="143">
        <v>430.99988025386182</v>
      </c>
      <c r="G28" s="144">
        <v>99.999999999999858</v>
      </c>
      <c r="H28" s="143">
        <v>1799.6399999999976</v>
      </c>
      <c r="I28" s="143">
        <v>1799.64</v>
      </c>
      <c r="J28" s="145">
        <v>424.58358892086954</v>
      </c>
      <c r="K28" s="145">
        <v>430.99988025386182</v>
      </c>
      <c r="L28" s="146">
        <v>99.999999999999858</v>
      </c>
    </row>
    <row r="29" spans="2:12" x14ac:dyDescent="0.25">
      <c r="C29" s="52"/>
      <c r="D29" s="52"/>
      <c r="E29" s="51"/>
      <c r="F29" s="51"/>
      <c r="G29" s="51"/>
      <c r="H29" s="52"/>
      <c r="I29" s="52"/>
      <c r="J29" s="51"/>
      <c r="K29" s="51"/>
      <c r="L29" s="63"/>
    </row>
    <row r="30" spans="2:12" x14ac:dyDescent="0.25">
      <c r="C30" s="52"/>
      <c r="D30" s="52"/>
      <c r="E30" s="51"/>
      <c r="F30" s="51"/>
      <c r="G30" s="51"/>
      <c r="H30" s="52"/>
      <c r="I30" s="52"/>
      <c r="J30" s="51"/>
      <c r="K30" s="51"/>
      <c r="L30" s="63"/>
    </row>
    <row r="31" spans="2:12" x14ac:dyDescent="0.25">
      <c r="C31" s="52"/>
      <c r="D31" s="52"/>
      <c r="E31" s="51"/>
      <c r="F31" s="51"/>
      <c r="G31" s="51"/>
      <c r="H31" s="51"/>
      <c r="I31" s="51"/>
      <c r="J31" s="51"/>
      <c r="K31" s="51"/>
      <c r="L31" s="63"/>
    </row>
    <row r="32" spans="2:12" x14ac:dyDescent="0.25">
      <c r="D32" s="40"/>
    </row>
    <row r="33" spans="2:8" ht="60.75" customHeight="1" x14ac:dyDescent="0.25">
      <c r="B33" s="233"/>
      <c r="C33" s="233"/>
      <c r="D33" s="233"/>
      <c r="E33" s="233"/>
      <c r="F33" s="233"/>
      <c r="G33" s="233"/>
      <c r="H33" s="233"/>
    </row>
    <row r="34" spans="2:8" x14ac:dyDescent="0.25">
      <c r="B34" s="156"/>
    </row>
    <row r="35" spans="2:8" ht="27.75" customHeight="1" x14ac:dyDescent="0.25">
      <c r="B35" s="234"/>
      <c r="C35" s="234"/>
      <c r="D35" s="234"/>
      <c r="E35" s="234"/>
      <c r="F35" s="234"/>
      <c r="G35" s="234"/>
    </row>
    <row r="36" spans="2:8" ht="39.75" customHeight="1" x14ac:dyDescent="0.25">
      <c r="B36" s="234"/>
      <c r="C36" s="234"/>
      <c r="D36" s="234"/>
      <c r="E36" s="234"/>
      <c r="F36" s="234"/>
      <c r="G36" s="234"/>
    </row>
    <row r="37" spans="2:8" ht="54.75" customHeight="1" x14ac:dyDescent="0.25">
      <c r="B37" s="234"/>
      <c r="C37" s="234"/>
      <c r="D37" s="234"/>
      <c r="E37" s="234"/>
      <c r="F37" s="234"/>
      <c r="G37" s="234"/>
    </row>
  </sheetData>
  <mergeCells count="10">
    <mergeCell ref="B35:G35"/>
    <mergeCell ref="B36:G36"/>
    <mergeCell ref="B37:G37"/>
    <mergeCell ref="B3:B4"/>
    <mergeCell ref="G3:G4"/>
    <mergeCell ref="L3:L4"/>
    <mergeCell ref="B14:B15"/>
    <mergeCell ref="G14:G15"/>
    <mergeCell ref="L14:L15"/>
    <mergeCell ref="B33:H3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5" width="10.42578125" bestFit="1" customWidth="1"/>
    <col min="6" max="6" width="15" bestFit="1" customWidth="1"/>
  </cols>
  <sheetData>
    <row r="2" spans="2:6" x14ac:dyDescent="0.25">
      <c r="B2" s="50"/>
    </row>
    <row r="3" spans="2:6" ht="15.75" thickBot="1" x14ac:dyDescent="0.3"/>
    <row r="4" spans="2:6" ht="15.75" thickTop="1" x14ac:dyDescent="0.25">
      <c r="B4" s="237"/>
      <c r="C4" s="114" t="s">
        <v>187</v>
      </c>
      <c r="D4" s="114" t="s">
        <v>187</v>
      </c>
      <c r="E4" s="114" t="s">
        <v>181</v>
      </c>
      <c r="F4" s="114" t="s">
        <v>181</v>
      </c>
    </row>
    <row r="5" spans="2:6" x14ac:dyDescent="0.25">
      <c r="B5" s="238"/>
      <c r="C5" s="112">
        <v>2015</v>
      </c>
      <c r="D5" s="115">
        <v>2014</v>
      </c>
      <c r="E5" s="112">
        <v>2015</v>
      </c>
      <c r="F5" s="113">
        <v>2014</v>
      </c>
    </row>
    <row r="6" spans="2:6" x14ac:dyDescent="0.25">
      <c r="B6" s="41" t="s">
        <v>114</v>
      </c>
      <c r="C6" s="28">
        <v>2.4874191015624002E-2</v>
      </c>
      <c r="D6" s="28">
        <v>1.0150416391085038E-2</v>
      </c>
      <c r="E6" s="29">
        <v>2.8367482503930432E-2</v>
      </c>
      <c r="F6" s="42">
        <v>2.6564298559610549E-2</v>
      </c>
    </row>
    <row r="7" spans="2:6" x14ac:dyDescent="0.25">
      <c r="B7" s="43" t="s">
        <v>115</v>
      </c>
      <c r="C7" s="30">
        <v>6.3735768619228056E-2</v>
      </c>
      <c r="D7" s="30">
        <v>3.9760287073710786E-2</v>
      </c>
      <c r="E7" s="31">
        <v>6.5531590908887299E-2</v>
      </c>
      <c r="F7" s="44">
        <v>5.6284155487399415E-2</v>
      </c>
    </row>
    <row r="8" spans="2:6" x14ac:dyDescent="0.25">
      <c r="B8" s="41" t="s">
        <v>116</v>
      </c>
      <c r="C8" s="28">
        <v>2.3484839195253557E-2</v>
      </c>
      <c r="D8" s="28">
        <v>1.4765604760750239E-2</v>
      </c>
      <c r="E8" s="29">
        <v>2.658061994115072E-2</v>
      </c>
      <c r="F8" s="42">
        <v>2.3099640014438767E-2</v>
      </c>
    </row>
    <row r="9" spans="2:6" x14ac:dyDescent="0.25">
      <c r="B9" s="43" t="s">
        <v>117</v>
      </c>
      <c r="C9" s="30">
        <v>1.4622204019250877E-2</v>
      </c>
      <c r="D9" s="30">
        <v>1.0852822397633114E-2</v>
      </c>
      <c r="E9" s="31">
        <v>4.8075221173194807E-2</v>
      </c>
      <c r="F9" s="44">
        <v>4.7949020807241678E-2</v>
      </c>
    </row>
    <row r="10" spans="2:6" x14ac:dyDescent="0.25">
      <c r="B10" s="45" t="s">
        <v>118</v>
      </c>
      <c r="C10" s="28">
        <v>6.9893775781562579E-3</v>
      </c>
      <c r="D10" s="28">
        <v>5.4408343132129446E-3</v>
      </c>
      <c r="E10" s="29">
        <v>2.2979837546408789E-2</v>
      </c>
      <c r="F10" s="42">
        <v>2.4038233386174064E-2</v>
      </c>
    </row>
    <row r="11" spans="2:6" x14ac:dyDescent="0.25">
      <c r="B11" s="43" t="s">
        <v>119</v>
      </c>
      <c r="C11" s="30">
        <v>1.2289739211617128</v>
      </c>
      <c r="D11" s="30">
        <v>1.3345953703785229</v>
      </c>
      <c r="E11" s="31">
        <v>1.2289739211617128</v>
      </c>
      <c r="F11" s="44">
        <v>1.3345953703785229</v>
      </c>
    </row>
    <row r="12" spans="2:6" ht="15.75" thickBot="1" x14ac:dyDescent="0.3">
      <c r="B12" s="46" t="s">
        <v>120</v>
      </c>
      <c r="C12" s="47">
        <v>0.52200245811408552</v>
      </c>
      <c r="D12" s="47">
        <v>0.49867102640511896</v>
      </c>
      <c r="E12" s="48">
        <v>0.52200245811408552</v>
      </c>
      <c r="F12" s="49">
        <v>0.49867102640511896</v>
      </c>
    </row>
    <row r="13" spans="2:6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239"/>
      <c r="C3" s="34" t="s">
        <v>121</v>
      </c>
      <c r="D3" s="34" t="s">
        <v>122</v>
      </c>
      <c r="E3" s="38" t="s">
        <v>122</v>
      </c>
    </row>
    <row r="4" spans="2:5" x14ac:dyDescent="0.25">
      <c r="B4" s="240"/>
      <c r="C4" s="33" t="s">
        <v>184</v>
      </c>
      <c r="D4" s="33" t="s">
        <v>180</v>
      </c>
      <c r="E4" s="39" t="s">
        <v>181</v>
      </c>
    </row>
    <row r="5" spans="2:5" x14ac:dyDescent="0.25">
      <c r="B5" s="35">
        <v>2014</v>
      </c>
      <c r="C5" s="32">
        <v>4.1755000000000004</v>
      </c>
      <c r="D5" s="32">
        <v>4.1840999999999999</v>
      </c>
      <c r="E5" s="120">
        <v>4.1802999999999999</v>
      </c>
    </row>
    <row r="6" spans="2:5" ht="15.75" thickBot="1" x14ac:dyDescent="0.3">
      <c r="B6" s="36">
        <v>2015</v>
      </c>
      <c r="C6" s="121">
        <v>4.2385999999999999</v>
      </c>
      <c r="D6" s="121">
        <v>4.2073</v>
      </c>
      <c r="E6" s="37">
        <v>4.1585000000000001</v>
      </c>
    </row>
    <row r="7" spans="2:5" ht="15.75" thickTop="1" x14ac:dyDescent="0.25">
      <c r="B7" t="s">
        <v>171</v>
      </c>
    </row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Rach.przep.pienięż GK</vt:lpstr>
      <vt:lpstr>Zest.zmian w kap.wł.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Siekacz</cp:lastModifiedBy>
  <cp:lastPrinted>2015-11-06T12:28:39Z</cp:lastPrinted>
  <dcterms:created xsi:type="dcterms:W3CDTF">2013-11-04T11:55:12Z</dcterms:created>
  <dcterms:modified xsi:type="dcterms:W3CDTF">2015-11-13T12:19:32Z</dcterms:modified>
</cp:coreProperties>
</file>