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_RAPORTY OKRESOWE\2014\Raport za IV kwartał 2014\dane finansowe na stronę internetową\"/>
    </mc:Choice>
  </mc:AlternateContent>
  <bookViews>
    <workbookView xWindow="480" yWindow="45" windowWidth="18195" windowHeight="6975" tabRatio="926"/>
  </bookViews>
  <sheets>
    <sheet name="RZiS GK" sheetId="2" r:id="rId1"/>
    <sheet name="Sk. spr.z cał.doch.GK" sheetId="4" r:id="rId2"/>
    <sheet name="Bilans GK" sheetId="3" r:id="rId3"/>
    <sheet name="Zest.zmian w kap.wł. GK" sheetId="5" r:id="rId4"/>
    <sheet name="Rach.przep.pienięż GK" sheetId="6" r:id="rId5"/>
    <sheet name="Wybrane dane finansowe GK" sheetId="7" r:id="rId6"/>
    <sheet name="Wskaźniki finansowe GK" sheetId="8" r:id="rId7"/>
    <sheet name="Kursy walut" sheetId="9" r:id="rId8"/>
  </sheets>
  <calcPr calcId="152511"/>
</workbook>
</file>

<file path=xl/calcChain.xml><?xml version="1.0" encoding="utf-8"?>
<calcChain xmlns="http://schemas.openxmlformats.org/spreadsheetml/2006/main">
  <c r="J6" i="6" l="1"/>
  <c r="H6" i="6" l="1"/>
  <c r="K5" i="6" l="1"/>
  <c r="I5" i="6"/>
  <c r="K39" i="6"/>
  <c r="I39" i="6"/>
  <c r="I38" i="6"/>
  <c r="K37" i="6"/>
  <c r="I37" i="6"/>
  <c r="K36" i="6"/>
  <c r="I36" i="6"/>
  <c r="J35" i="6"/>
  <c r="H35" i="6"/>
  <c r="J33" i="6"/>
  <c r="H33" i="6"/>
  <c r="K32" i="6"/>
  <c r="I32" i="6"/>
  <c r="K31" i="6"/>
  <c r="I31" i="6"/>
  <c r="K30" i="6"/>
  <c r="I30" i="6"/>
  <c r="K28" i="6"/>
  <c r="I28" i="6"/>
  <c r="K27" i="6"/>
  <c r="I27" i="6"/>
  <c r="K26" i="6"/>
  <c r="I26" i="6"/>
  <c r="K25" i="6"/>
  <c r="I25" i="6"/>
  <c r="J24" i="6"/>
  <c r="H24" i="6"/>
  <c r="K23" i="6"/>
  <c r="I23" i="6"/>
  <c r="K22" i="6"/>
  <c r="I22" i="6"/>
  <c r="K21" i="6"/>
  <c r="I21" i="6"/>
  <c r="K20" i="6"/>
  <c r="I20" i="6"/>
  <c r="J19" i="6"/>
  <c r="H19" i="6"/>
  <c r="K18" i="6"/>
  <c r="I18" i="6"/>
  <c r="K16" i="6"/>
  <c r="I16" i="6"/>
  <c r="K15" i="6"/>
  <c r="I15" i="6"/>
  <c r="K14" i="6"/>
  <c r="I14" i="6"/>
  <c r="K13" i="6"/>
  <c r="I13" i="6"/>
  <c r="K12" i="6"/>
  <c r="I12" i="6"/>
  <c r="K11" i="6"/>
  <c r="I11" i="6"/>
  <c r="K10" i="6"/>
  <c r="I10" i="6"/>
  <c r="K9" i="6"/>
  <c r="I9" i="6"/>
  <c r="K8" i="6"/>
  <c r="I8" i="6"/>
  <c r="K7" i="6"/>
  <c r="I7" i="6"/>
  <c r="H17" i="6"/>
  <c r="J29" i="6" l="1"/>
  <c r="J17" i="6"/>
  <c r="H29" i="6"/>
  <c r="J34" i="6" l="1"/>
  <c r="H34" i="6"/>
  <c r="K38" i="6"/>
  <c r="K6" i="6"/>
  <c r="K35" i="6" l="1"/>
  <c r="I35" i="6"/>
  <c r="K33" i="6"/>
  <c r="I33" i="6"/>
  <c r="K24" i="6"/>
  <c r="I24" i="6"/>
  <c r="K19" i="6"/>
  <c r="I29" i="6" l="1"/>
  <c r="I19" i="6"/>
  <c r="I6" i="6"/>
  <c r="K29" i="6"/>
  <c r="K17" i="6"/>
  <c r="I17" i="6" l="1"/>
  <c r="I34" i="6"/>
  <c r="K34" i="6"/>
  <c r="K1048576" i="5" l="1"/>
</calcChain>
</file>

<file path=xl/sharedStrings.xml><?xml version="1.0" encoding="utf-8"?>
<sst xmlns="http://schemas.openxmlformats.org/spreadsheetml/2006/main" count="266" uniqueCount="188">
  <si>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</si>
  <si>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</si>
  <si>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</si>
  <si>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</si>
  <si>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</si>
  <si>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</si>
  <si>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</si>
  <si>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</si>
  <si>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</si>
  <si>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</si>
  <si>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</si>
  <si>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</si>
  <si>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</si>
  <si>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</si>
  <si>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</si>
  <si>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</si>
  <si>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</si>
  <si>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</si>
  <si>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</si>
  <si>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</si>
  <si>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</si>
  <si>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</si>
  <si>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</si>
  <si>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</si>
  <si>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</si>
  <si>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</si>
  <si>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</si>
  <si>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</si>
  <si>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</si>
  <si>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</si>
  <si>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</si>
  <si>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</si>
  <si>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</si>
  <si>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</si>
  <si>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</si>
  <si>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</si>
  <si>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</si>
  <si>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</si>
  <si>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</si>
  <si>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</si>
  <si>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</si>
  <si>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</si>
  <si>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</si>
  <si>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</si>
  <si>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</si>
  <si>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</si>
  <si>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</si>
  <si>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</si>
  <si>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</si>
  <si>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</si>
  <si>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</si>
  <si>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</si>
  <si>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</si>
  <si>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</si>
  <si>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</si>
  <si>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</si>
  <si>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</si>
  <si>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</si>
  <si>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</si>
  <si>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</si>
  <si>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</si>
  <si>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</si>
  <si>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</si>
  <si>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</si>
  <si>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</si>
  <si>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</si>
  <si>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</si>
  <si>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</si>
  <si>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</si>
  <si>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</si>
  <si>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</si>
  <si>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</si>
  <si>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</si>
  <si>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</si>
  <si>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</si>
  <si>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</si>
  <si>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</si>
  <si>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</si>
  <si>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</si>
  <si>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</si>
  <si>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</si>
  <si>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</si>
  <si>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</si>
  <si>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</si>
  <si>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</si>
  <si>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</si>
  <si>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</si>
  <si>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</si>
  <si>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</si>
  <si>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</si>
  <si>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</si>
  <si>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</si>
  <si>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</si>
  <si>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</si>
  <si>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</si>
  <si>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</si>
  <si>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</si>
  <si>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</si>
  <si>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2013 PLN</t>
  </si>
  <si>
    <t>2013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</si>
  <si>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</si>
  <si>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</si>
  <si>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</si>
  <si>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</si>
  <si>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</si>
  <si>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</si>
  <si>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</si>
  <si>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</si>
  <si>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</si>
  <si>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</si>
  <si>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</si>
  <si>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</si>
  <si>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</si>
  <si>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</si>
  <si>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</si>
  <si>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</si>
  <si>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</si>
  <si>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</si>
  <si>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</si>
  <si>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</si>
  <si>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</si>
  <si>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</si>
  <si>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</si>
  <si>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</si>
  <si>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</si>
  <si>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</si>
  <si>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</si>
  <si>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</si>
  <si>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</si>
  <si>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</si>
  <si>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</si>
  <si>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</si>
  <si>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</si>
  <si>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</si>
  <si>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</si>
  <si>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</si>
  <si>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</si>
  <si>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</si>
  <si>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</si>
  <si>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</si>
  <si>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</si>
  <si>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</si>
  <si>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</si>
  <si>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</si>
  <si>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</si>
  <si>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</si>
  <si>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</si>
  <si>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</si>
  <si>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</si>
  <si>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</si>
  <si>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</si>
  <si>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</si>
  <si>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</si>
  <si>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</si>
  <si>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</si>
  <si>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– o ograniczonej mozliwości dysponowania</t>
  </si>
  <si>
    <t>za okres 01.01.2013 - 30.09.2013</t>
  </si>
  <si>
    <t>sam kwartał 4/2013</t>
  </si>
  <si>
    <t>za okres 01.01.2012 - 30.09.2012</t>
  </si>
  <si>
    <t>sam kwartał 4/2012</t>
  </si>
  <si>
    <t>3. Na aktywa finansowe</t>
  </si>
  <si>
    <t>2014 PLN</t>
  </si>
  <si>
    <t>2014 EUR</t>
  </si>
  <si>
    <t>Kapitał własny na dzień  01.01.2014 r.</t>
  </si>
  <si>
    <t>Kapitał własny na dzień  01.01.2013 r.</t>
  </si>
  <si>
    <t>Kapitał przypadający na udziały niesprawujące kontroli</t>
  </si>
  <si>
    <t>Zyski zatrzymane oraz różnice kursowe z przeliczenia</t>
  </si>
  <si>
    <t>Różnice kursowe z konsolidacji</t>
  </si>
  <si>
    <t>Udziały nie sprawujące kotroli</t>
  </si>
  <si>
    <t>za okres 01.01.2014 -    31.12.2014</t>
  </si>
  <si>
    <t>za okres 01.01.2013 - 31.12.2013</t>
  </si>
  <si>
    <t>stan na 31.12.2014 r.</t>
  </si>
  <si>
    <t>stan na 31.12.2013 r.</t>
  </si>
  <si>
    <t>dwanaście miesięcy zakończonych - 31.12.2014 r.</t>
  </si>
  <si>
    <t>dwanaście miesięcy zakończonych - 31.12.2013 r.</t>
  </si>
  <si>
    <t>Kapitał własny na dzień  31.12.2013 r.</t>
  </si>
  <si>
    <t>Kapitał własny na dzień  31.12.2014 r.</t>
  </si>
  <si>
    <t>4Q</t>
  </si>
  <si>
    <t>1-4 Q</t>
  </si>
  <si>
    <t>31.12</t>
  </si>
  <si>
    <t>4 Q</t>
  </si>
  <si>
    <t>(31.12.)</t>
  </si>
  <si>
    <t>za okres 01.09.2014 - 31.12.2014</t>
  </si>
  <si>
    <t>za okres 01.09.2013 - 31.12.2013</t>
  </si>
  <si>
    <t>za okres 01.10.2014 - 31.12.2014</t>
  </si>
  <si>
    <t>za okres 01.10.2013 - 31.12.2013</t>
  </si>
  <si>
    <t>I. Zysk (strata) brutto</t>
  </si>
  <si>
    <t>8. Zmiana stanu zobowiązań krótkoterminowych, z wyjątkiem pożyczek i kredytów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</si>
</sst>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00"/>
    <numFmt numFmtId="165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C0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06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/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1" tint="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double">
        <color theme="1" tint="0.499984740745262"/>
      </right>
      <top style="thin">
        <color rgb="FF808080"/>
      </top>
      <bottom style="thin">
        <color rgb="FF808080"/>
      </bottom>
      <diagonal/>
    </border>
    <border>
      <left/>
      <right style="double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double">
        <color theme="1" tint="0.499984740745262"/>
      </right>
      <top style="thin">
        <color rgb="FF808080"/>
      </top>
      <bottom style="double">
        <color rgb="FF808080"/>
      </bottom>
      <diagonal/>
    </border>
    <border>
      <left style="double">
        <color theme="0" tint="-0.499984740745262"/>
      </left>
      <right style="double">
        <color theme="1" tint="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1" tint="0.499984740745262"/>
      </right>
      <top style="double">
        <color rgb="FF808080"/>
      </top>
      <bottom style="thin">
        <color theme="0" tint="-0.499984740745262"/>
      </bottom>
      <diagonal/>
    </border>
    <border>
      <left/>
      <right style="double">
        <color theme="1" tint="0.499984740745262"/>
      </right>
      <top style="thin">
        <color theme="0" tint="-0.499984740745262"/>
      </top>
      <bottom/>
      <diagonal/>
    </border>
    <border>
      <left/>
      <right style="double">
        <color theme="1" tint="0.499984740745262"/>
      </right>
      <top/>
      <bottom/>
      <diagonal/>
    </border>
    <border>
      <left/>
      <right style="double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1" tint="0.499984740745262"/>
      </right>
      <top/>
      <bottom style="thin">
        <color theme="0" tint="-0.499984740745262"/>
      </bottom>
      <diagonal/>
    </border>
    <border>
      <left style="double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uble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double">
        <color theme="1" tint="0.499984740745262"/>
      </right>
      <top style="thin">
        <color theme="1" tint="0.499984740745262"/>
      </top>
      <bottom style="thin">
        <color rgb="FF808080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0" tint="-0.499984740745262"/>
      </left>
      <right style="double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double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theme="1" tint="0.499984740745262"/>
      </left>
      <right/>
      <top/>
      <bottom/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1" tint="0.499984740745262"/>
      </right>
      <top style="thin">
        <color rgb="FF808080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theme="1" tint="0.499984740745262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double">
        <color rgb="FF808080"/>
      </right>
      <top/>
      <bottom style="double">
        <color theme="1" tint="0.499984740745262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theme="1" tint="0.499984740745262"/>
      </right>
      <top style="thin">
        <color theme="0" tint="-0.499984740745262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theme="0" tint="-0.499984740745262"/>
      </left>
      <right style="double">
        <color rgb="FF808080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1" tint="0.499984740745262"/>
      </bottom>
      <diagonal/>
    </border>
    <border>
      <left/>
      <right/>
      <top style="double">
        <color theme="0" tint="-0.499984740745262"/>
      </top>
      <bottom style="double">
        <color theme="1" tint="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1" tint="0.499984740745262"/>
      </bottom>
      <diagonal/>
    </border>
    <border>
      <left style="double">
        <color rgb="FF808080"/>
      </left>
      <right style="double">
        <color theme="1" tint="0.499984740745262"/>
      </right>
      <top style="thin">
        <color rgb="FF808080"/>
      </top>
      <bottom style="double">
        <color rgb="FF808080"/>
      </bottom>
      <diagonal/>
    </border>
    <border>
      <left style="double">
        <color rgb="FF808080"/>
      </left>
      <right style="double">
        <color theme="1" tint="0.499984740745262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double">
        <color theme="1" tint="0.499984740745262"/>
      </right>
      <top style="double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4" borderId="2" xfId="2" applyNumberFormat="1" applyFont="1" applyFill="1" applyBorder="1" applyAlignment="1">
      <alignment horizontal="left" vertical="center" wrapText="1"/>
    </xf>
    <xf numFmtId="49" fontId="3" fillId="4" borderId="5" xfId="2" applyNumberFormat="1" applyFont="1" applyFill="1" applyBorder="1" applyAlignment="1">
      <alignment horizontal="left" vertical="center" wrapText="1"/>
    </xf>
    <xf numFmtId="49" fontId="3" fillId="5" borderId="2" xfId="2" applyNumberFormat="1" applyFont="1" applyFill="1" applyBorder="1" applyAlignment="1">
      <alignment vertical="center" wrapText="1"/>
    </xf>
    <xf numFmtId="0" fontId="3" fillId="5" borderId="2" xfId="0" applyFont="1" applyFill="1" applyBorder="1"/>
    <xf numFmtId="49" fontId="3" fillId="5" borderId="5" xfId="2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9" fontId="3" fillId="2" borderId="8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4" fillId="0" borderId="5" xfId="2" applyFont="1" applyBorder="1"/>
    <xf numFmtId="10" fontId="7" fillId="6" borderId="20" xfId="0" applyNumberFormat="1" applyFont="1" applyFill="1" applyBorder="1" applyAlignment="1">
      <alignment horizontal="center" vertical="center"/>
    </xf>
    <xf numFmtId="10" fontId="7" fillId="0" borderId="20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4" fontId="0" fillId="0" borderId="0" xfId="0" applyNumberFormat="1"/>
    <xf numFmtId="10" fontId="10" fillId="6" borderId="37" xfId="0" applyNumberFormat="1" applyFont="1" applyFill="1" applyBorder="1" applyAlignment="1">
      <alignment horizontal="center" vertical="center"/>
    </xf>
    <xf numFmtId="10" fontId="10" fillId="0" borderId="37" xfId="0" applyNumberFormat="1" applyFont="1" applyFill="1" applyBorder="1" applyAlignment="1">
      <alignment horizontal="center" vertical="center"/>
    </xf>
    <xf numFmtId="10" fontId="7" fillId="6" borderId="38" xfId="0" applyNumberFormat="1" applyFont="1" applyFill="1" applyBorder="1" applyAlignment="1">
      <alignment horizontal="center" vertical="center"/>
    </xf>
    <xf numFmtId="10" fontId="10" fillId="6" borderId="39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/>
    <xf numFmtId="4" fontId="13" fillId="0" borderId="0" xfId="0" applyNumberFormat="1" applyFont="1"/>
    <xf numFmtId="0" fontId="9" fillId="0" borderId="0" xfId="0" applyFont="1" applyFill="1" applyBorder="1" applyAlignment="1">
      <alignment horizontal="center" vertical="top"/>
    </xf>
    <xf numFmtId="4" fontId="4" fillId="0" borderId="4" xfId="2" applyNumberFormat="1" applyFont="1" applyFill="1" applyBorder="1" applyAlignment="1">
      <alignment horizontal="right" vertical="center" wrapText="1"/>
    </xf>
    <xf numFmtId="0" fontId="15" fillId="0" borderId="0" xfId="0" applyFont="1"/>
    <xf numFmtId="4" fontId="4" fillId="0" borderId="3" xfId="2" applyNumberFormat="1" applyFont="1" applyFill="1" applyBorder="1" applyAlignment="1">
      <alignment horizontal="right" vertical="center" wrapText="1"/>
    </xf>
    <xf numFmtId="4" fontId="3" fillId="5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3" fillId="5" borderId="6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0" fontId="3" fillId="2" borderId="46" xfId="2" applyFont="1" applyFill="1" applyBorder="1" applyAlignment="1">
      <alignment horizontal="center" vertical="center" wrapText="1"/>
    </xf>
    <xf numFmtId="0" fontId="3" fillId="2" borderId="47" xfId="2" applyFont="1" applyFill="1" applyBorder="1" applyAlignment="1">
      <alignment horizontal="center" vertical="center" wrapText="1"/>
    </xf>
    <xf numFmtId="4" fontId="0" fillId="10" borderId="50" xfId="0" applyNumberFormat="1" applyFill="1" applyBorder="1"/>
    <xf numFmtId="43" fontId="3" fillId="0" borderId="51" xfId="3" applyFont="1" applyFill="1" applyBorder="1" applyAlignment="1">
      <alignment vertical="center" wrapText="1"/>
    </xf>
    <xf numFmtId="43" fontId="4" fillId="0" borderId="49" xfId="3" applyFont="1" applyFill="1" applyBorder="1" applyAlignment="1">
      <alignment horizontal="right" vertical="center"/>
    </xf>
    <xf numFmtId="43" fontId="4" fillId="0" borderId="49" xfId="3" applyFont="1" applyBorder="1" applyAlignment="1">
      <alignment horizontal="right" vertical="center"/>
    </xf>
    <xf numFmtId="43" fontId="3" fillId="5" borderId="51" xfId="3" applyFont="1" applyFill="1" applyBorder="1" applyAlignment="1">
      <alignment vertical="center" wrapText="1"/>
    </xf>
    <xf numFmtId="43" fontId="4" fillId="5" borderId="49" xfId="3" applyFont="1" applyFill="1" applyBorder="1" applyAlignment="1">
      <alignment vertical="center"/>
    </xf>
    <xf numFmtId="43" fontId="4" fillId="0" borderId="49" xfId="3" applyFont="1" applyBorder="1" applyAlignment="1">
      <alignment vertical="center"/>
    </xf>
    <xf numFmtId="43" fontId="4" fillId="0" borderId="49" xfId="3" applyFont="1" applyBorder="1"/>
    <xf numFmtId="43" fontId="4" fillId="5" borderId="49" xfId="3" applyFont="1" applyFill="1" applyBorder="1"/>
    <xf numFmtId="43" fontId="3" fillId="5" borderId="51" xfId="3" applyFont="1" applyFill="1" applyBorder="1" applyAlignment="1">
      <alignment horizontal="left" vertical="center" wrapText="1"/>
    </xf>
    <xf numFmtId="43" fontId="3" fillId="5" borderId="49" xfId="3" applyFont="1" applyFill="1" applyBorder="1" applyAlignment="1">
      <alignment vertical="center"/>
    </xf>
    <xf numFmtId="43" fontId="4" fillId="0" borderId="52" xfId="3" applyFont="1" applyBorder="1" applyAlignment="1">
      <alignment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2" fontId="7" fillId="0" borderId="18" xfId="1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6" borderId="18" xfId="0" applyNumberFormat="1" applyFont="1" applyFill="1" applyBorder="1" applyAlignment="1">
      <alignment horizontal="center" wrapText="1"/>
    </xf>
    <xf numFmtId="4" fontId="7" fillId="9" borderId="18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right"/>
    </xf>
    <xf numFmtId="4" fontId="5" fillId="4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3" fillId="4" borderId="8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9" borderId="4" xfId="2" applyNumberFormat="1" applyFont="1" applyFill="1" applyBorder="1" applyAlignment="1">
      <alignment horizontal="right" vertical="center" wrapText="1"/>
    </xf>
    <xf numFmtId="4" fontId="3" fillId="4" borderId="7" xfId="2" applyNumberFormat="1" applyFont="1" applyFill="1" applyBorder="1" applyAlignment="1" applyProtection="1">
      <alignment horizontal="right" vertical="center" wrapText="1"/>
      <protection locked="0"/>
    </xf>
    <xf numFmtId="4" fontId="15" fillId="0" borderId="0" xfId="0" applyNumberFormat="1" applyFont="1"/>
    <xf numFmtId="0" fontId="18" fillId="0" borderId="0" xfId="0" applyFont="1"/>
    <xf numFmtId="4" fontId="4" fillId="0" borderId="54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" fontId="4" fillId="0" borderId="10" xfId="2" applyNumberFormat="1" applyFont="1" applyFill="1" applyBorder="1" applyAlignment="1">
      <alignment horizontal="right" vertical="center" wrapText="1"/>
    </xf>
    <xf numFmtId="0" fontId="17" fillId="5" borderId="44" xfId="4" applyFont="1" applyFill="1" applyBorder="1" applyAlignment="1">
      <alignment horizontal="left" vertical="center" wrapText="1"/>
    </xf>
    <xf numFmtId="0" fontId="12" fillId="5" borderId="30" xfId="0" applyFont="1" applyFill="1" applyBorder="1"/>
    <xf numFmtId="43" fontId="19" fillId="0" borderId="0" xfId="0" applyNumberFormat="1" applyFont="1" applyFill="1" applyBorder="1" applyAlignment="1">
      <alignment horizontal="center" wrapText="1"/>
    </xf>
    <xf numFmtId="0" fontId="16" fillId="0" borderId="0" xfId="0" applyFont="1" applyFill="1"/>
    <xf numFmtId="49" fontId="3" fillId="2" borderId="53" xfId="2" applyNumberFormat="1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top"/>
    </xf>
    <xf numFmtId="0" fontId="8" fillId="11" borderId="34" xfId="0" applyFont="1" applyFill="1" applyBorder="1" applyAlignment="1">
      <alignment horizontal="center"/>
    </xf>
    <xf numFmtId="4" fontId="3" fillId="4" borderId="10" xfId="2" applyNumberFormat="1" applyFont="1" applyFill="1" applyBorder="1" applyAlignment="1">
      <alignment horizontal="right" vertical="center" wrapText="1"/>
    </xf>
    <xf numFmtId="43" fontId="15" fillId="0" borderId="0" xfId="0" applyNumberFormat="1" applyFont="1"/>
    <xf numFmtId="0" fontId="15" fillId="0" borderId="0" xfId="0" applyFont="1"/>
    <xf numFmtId="164" fontId="11" fillId="0" borderId="30" xfId="0" applyNumberFormat="1" applyFont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/>
    </xf>
    <xf numFmtId="4" fontId="7" fillId="12" borderId="19" xfId="0" applyNumberFormat="1" applyFont="1" applyFill="1" applyBorder="1" applyAlignment="1">
      <alignment horizontal="right" vertical="center"/>
    </xf>
    <xf numFmtId="4" fontId="7" fillId="12" borderId="22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 vertical="center"/>
    </xf>
    <xf numFmtId="4" fontId="20" fillId="12" borderId="22" xfId="0" applyNumberFormat="1" applyFont="1" applyFill="1" applyBorder="1" applyAlignment="1">
      <alignment horizontal="right" vertical="center"/>
    </xf>
    <xf numFmtId="4" fontId="20" fillId="12" borderId="19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/>
    </xf>
    <xf numFmtId="4" fontId="21" fillId="4" borderId="8" xfId="2" applyNumberFormat="1" applyFont="1" applyFill="1" applyBorder="1" applyAlignment="1">
      <alignment horizontal="right" vertical="center" wrapText="1"/>
    </xf>
    <xf numFmtId="4" fontId="14" fillId="0" borderId="3" xfId="2" applyNumberFormat="1" applyFont="1" applyFill="1" applyBorder="1" applyAlignment="1">
      <alignment horizontal="right" vertical="center" wrapText="1"/>
    </xf>
    <xf numFmtId="4" fontId="21" fillId="4" borderId="3" xfId="2" applyNumberFormat="1" applyFont="1" applyFill="1" applyBorder="1" applyAlignment="1">
      <alignment horizontal="right" vertical="center" wrapText="1"/>
    </xf>
    <xf numFmtId="4" fontId="21" fillId="9" borderId="3" xfId="2" applyNumberFormat="1" applyFont="1" applyFill="1" applyBorder="1" applyAlignment="1">
      <alignment horizontal="right" vertical="center" wrapText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8" borderId="13" xfId="2" applyFont="1" applyFill="1" applyBorder="1" applyAlignment="1">
      <alignment horizontal="center" vertical="center" wrapText="1"/>
    </xf>
    <xf numFmtId="0" fontId="3" fillId="8" borderId="14" xfId="2" applyFont="1" applyFill="1" applyBorder="1" applyAlignment="1">
      <alignment horizontal="center" vertical="center" wrapText="1"/>
    </xf>
    <xf numFmtId="0" fontId="3" fillId="8" borderId="12" xfId="2" applyFont="1" applyFill="1" applyBorder="1" applyAlignment="1">
      <alignment horizontal="center" vertical="center" wrapText="1"/>
    </xf>
    <xf numFmtId="0" fontId="3" fillId="8" borderId="30" xfId="2" applyFont="1" applyFill="1" applyBorder="1" applyAlignment="1">
      <alignment horizontal="center" vertical="center" wrapText="1"/>
    </xf>
    <xf numFmtId="4" fontId="3" fillId="4" borderId="56" xfId="2" applyNumberFormat="1" applyFont="1" applyFill="1" applyBorder="1" applyAlignment="1">
      <alignment horizontal="right" vertical="center" wrapText="1"/>
    </xf>
    <xf numFmtId="4" fontId="4" fillId="0" borderId="57" xfId="2" applyNumberFormat="1" applyFont="1" applyFill="1" applyBorder="1" applyAlignment="1">
      <alignment horizontal="right" vertical="center" wrapText="1"/>
    </xf>
    <xf numFmtId="4" fontId="3" fillId="4" borderId="57" xfId="2" applyNumberFormat="1" applyFont="1" applyFill="1" applyBorder="1" applyAlignment="1">
      <alignment horizontal="right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4" fontId="21" fillId="5" borderId="3" xfId="2" applyNumberFormat="1" applyFont="1" applyFill="1" applyBorder="1" applyAlignment="1">
      <alignment horizontal="right" vertical="center" wrapText="1"/>
    </xf>
    <xf numFmtId="4" fontId="21" fillId="5" borderId="6" xfId="2" applyNumberFormat="1" applyFont="1" applyFill="1" applyBorder="1" applyAlignment="1">
      <alignment horizontal="right" vertical="center" wrapText="1"/>
    </xf>
    <xf numFmtId="0" fontId="1" fillId="0" borderId="0" xfId="0" applyFont="1"/>
    <xf numFmtId="4" fontId="21" fillId="5" borderId="3" xfId="2" applyNumberFormat="1" applyFont="1" applyFill="1" applyBorder="1" applyAlignment="1">
      <alignment vertical="center" wrapText="1"/>
    </xf>
    <xf numFmtId="4" fontId="14" fillId="0" borderId="3" xfId="2" applyNumberFormat="1" applyFont="1" applyFill="1" applyBorder="1" applyAlignment="1">
      <alignment vertical="center" wrapText="1"/>
    </xf>
    <xf numFmtId="4" fontId="14" fillId="0" borderId="6" xfId="2" applyNumberFormat="1" applyFont="1" applyBorder="1"/>
    <xf numFmtId="4" fontId="14" fillId="0" borderId="7" xfId="2" applyNumberFormat="1" applyFont="1" applyBorder="1"/>
    <xf numFmtId="43" fontId="1" fillId="0" borderId="0" xfId="0" applyNumberFormat="1" applyFont="1"/>
    <xf numFmtId="0" fontId="6" fillId="12" borderId="19" xfId="0" applyFont="1" applyFill="1" applyBorder="1" applyAlignment="1">
      <alignment horizontal="left" vertical="center"/>
    </xf>
    <xf numFmtId="2" fontId="7" fillId="12" borderId="18" xfId="1" applyNumberFormat="1" applyFont="1" applyFill="1" applyBorder="1" applyAlignment="1">
      <alignment horizontal="center" vertical="center"/>
    </xf>
    <xf numFmtId="4" fontId="7" fillId="12" borderId="19" xfId="0" applyNumberFormat="1" applyFont="1" applyFill="1" applyBorder="1" applyAlignment="1">
      <alignment horizontal="center" vertical="center"/>
    </xf>
    <xf numFmtId="4" fontId="7" fillId="12" borderId="19" xfId="0" applyNumberFormat="1" applyFont="1" applyFill="1" applyBorder="1" applyAlignment="1">
      <alignment horizontal="right"/>
    </xf>
    <xf numFmtId="4" fontId="7" fillId="12" borderId="18" xfId="0" applyNumberFormat="1" applyFont="1" applyFill="1" applyBorder="1" applyAlignment="1">
      <alignment horizontal="center" wrapText="1"/>
    </xf>
    <xf numFmtId="4" fontId="20" fillId="12" borderId="19" xfId="0" applyNumberFormat="1" applyFont="1" applyFill="1" applyBorder="1" applyAlignment="1">
      <alignment horizontal="right"/>
    </xf>
    <xf numFmtId="4" fontId="7" fillId="12" borderId="19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0" fontId="8" fillId="12" borderId="23" xfId="0" applyFont="1" applyFill="1" applyBorder="1" applyAlignment="1">
      <alignment horizontal="center"/>
    </xf>
    <xf numFmtId="0" fontId="8" fillId="12" borderId="21" xfId="0" applyFont="1" applyFill="1" applyBorder="1" applyAlignment="1">
      <alignment horizontal="center" vertical="top"/>
    </xf>
    <xf numFmtId="0" fontId="8" fillId="12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left" vertical="center" indent="7"/>
    </xf>
    <xf numFmtId="4" fontId="21" fillId="4" borderId="4" xfId="2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3" fillId="5" borderId="3" xfId="0" applyNumberFormat="1" applyFont="1" applyFill="1" applyBorder="1" applyAlignment="1" applyProtection="1">
      <alignment horizontal="right" vertical="center"/>
    </xf>
    <xf numFmtId="4" fontId="14" fillId="0" borderId="3" xfId="2" applyNumberFormat="1" applyFont="1" applyFill="1" applyBorder="1" applyAlignment="1">
      <alignment horizontal="right" vertical="center" wrapText="1"/>
    </xf>
    <xf numFmtId="4" fontId="14" fillId="0" borderId="3" xfId="2" applyNumberFormat="1" applyFont="1" applyFill="1" applyBorder="1" applyAlignment="1">
      <alignment vertical="center" wrapText="1"/>
    </xf>
    <xf numFmtId="4" fontId="3" fillId="5" borderId="4" xfId="0" applyNumberFormat="1" applyFont="1" applyFill="1" applyBorder="1" applyAlignment="1" applyProtection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1" fillId="0" borderId="0" xfId="2" applyNumberFormat="1" applyFont="1" applyFill="1" applyBorder="1" applyAlignment="1">
      <alignment horizontal="right" vertical="center" wrapText="1"/>
    </xf>
    <xf numFmtId="4" fontId="14" fillId="0" borderId="0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right" vertical="center" wrapText="1"/>
    </xf>
    <xf numFmtId="4" fontId="21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4" fontId="17" fillId="0" borderId="0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4" fontId="17" fillId="0" borderId="0" xfId="2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3" fillId="0" borderId="0" xfId="0" applyNumberFormat="1" applyFont="1" applyFill="1" applyBorder="1"/>
    <xf numFmtId="43" fontId="0" fillId="0" borderId="0" xfId="0" applyNumberFormat="1" applyFill="1" applyBorder="1"/>
    <xf numFmtId="4" fontId="15" fillId="0" borderId="0" xfId="0" applyNumberFormat="1" applyFont="1" applyFill="1" applyBorder="1"/>
    <xf numFmtId="4" fontId="0" fillId="10" borderId="59" xfId="0" applyNumberFormat="1" applyFill="1" applyBorder="1"/>
    <xf numFmtId="43" fontId="3" fillId="0" borderId="0" xfId="8" applyFont="1" applyFill="1" applyBorder="1" applyAlignment="1">
      <alignment vertical="center" wrapText="1"/>
    </xf>
    <xf numFmtId="4" fontId="3" fillId="0" borderId="0" xfId="2" applyNumberFormat="1" applyFont="1" applyFill="1" applyBorder="1" applyAlignment="1">
      <alignment vertical="center" wrapText="1"/>
    </xf>
    <xf numFmtId="165" fontId="4" fillId="0" borderId="0" xfId="8" applyNumberFormat="1" applyFont="1" applyFill="1" applyBorder="1" applyAlignment="1">
      <alignment vertical="center" wrapText="1"/>
    </xf>
    <xf numFmtId="4" fontId="4" fillId="0" borderId="0" xfId="2" applyNumberFormat="1" applyFont="1" applyFill="1" applyBorder="1" applyAlignment="1">
      <alignment vertical="center" wrapText="1"/>
    </xf>
    <xf numFmtId="43" fontId="4" fillId="0" borderId="0" xfId="8" applyFont="1" applyFill="1" applyBorder="1" applyAlignment="1">
      <alignment vertical="center" wrapText="1"/>
    </xf>
    <xf numFmtId="4" fontId="4" fillId="0" borderId="0" xfId="2" applyNumberFormat="1" applyFont="1" applyFill="1" applyBorder="1" applyAlignment="1">
      <alignment vertical="center"/>
    </xf>
    <xf numFmtId="4" fontId="3" fillId="0" borderId="0" xfId="2" applyNumberFormat="1" applyFont="1" applyFill="1" applyBorder="1" applyAlignment="1">
      <alignment vertical="center"/>
    </xf>
    <xf numFmtId="0" fontId="4" fillId="0" borderId="0" xfId="0" applyFont="1" applyFill="1" applyBorder="1"/>
    <xf numFmtId="0" fontId="12" fillId="0" borderId="0" xfId="0" applyFont="1" applyFill="1" applyBorder="1"/>
    <xf numFmtId="43" fontId="4" fillId="0" borderId="0" xfId="8" applyFont="1" applyFill="1" applyBorder="1" applyAlignment="1">
      <alignment vertical="center"/>
    </xf>
    <xf numFmtId="43" fontId="4" fillId="0" borderId="0" xfId="8" applyFont="1" applyFill="1" applyBorder="1" applyAlignment="1"/>
    <xf numFmtId="43" fontId="3" fillId="0" borderId="0" xfId="8" applyFont="1" applyFill="1" applyBorder="1" applyAlignment="1">
      <alignment vertical="center"/>
    </xf>
    <xf numFmtId="0" fontId="3" fillId="8" borderId="44" xfId="2" applyFont="1" applyFill="1" applyBorder="1" applyAlignment="1">
      <alignment horizontal="center" vertical="center" wrapText="1"/>
    </xf>
    <xf numFmtId="0" fontId="14" fillId="8" borderId="65" xfId="0" applyFont="1" applyFill="1" applyBorder="1"/>
    <xf numFmtId="0" fontId="3" fillId="5" borderId="66" xfId="4" applyFont="1" applyFill="1" applyBorder="1" applyAlignment="1">
      <alignment horizontal="left" vertical="center" wrapText="1"/>
    </xf>
    <xf numFmtId="0" fontId="3" fillId="0" borderId="66" xfId="4" applyFont="1" applyFill="1" applyBorder="1" applyAlignment="1">
      <alignment vertical="center" wrapText="1"/>
    </xf>
    <xf numFmtId="0" fontId="4" fillId="0" borderId="66" xfId="4" applyFont="1" applyFill="1" applyBorder="1" applyAlignment="1">
      <alignment horizontal="left" vertical="center" wrapText="1" indent="4"/>
    </xf>
    <xf numFmtId="0" fontId="3" fillId="5" borderId="66" xfId="4" applyFont="1" applyFill="1" applyBorder="1" applyAlignment="1">
      <alignment vertical="center" wrapText="1"/>
    </xf>
    <xf numFmtId="0" fontId="4" fillId="0" borderId="66" xfId="4" applyFont="1" applyFill="1" applyBorder="1" applyAlignment="1">
      <alignment horizontal="left" vertical="center" wrapText="1" indent="8"/>
    </xf>
    <xf numFmtId="0" fontId="4" fillId="0" borderId="67" xfId="4" applyFont="1" applyFill="1" applyBorder="1" applyAlignment="1">
      <alignment horizontal="left" vertical="center" wrapText="1" indent="8"/>
    </xf>
    <xf numFmtId="0" fontId="4" fillId="5" borderId="44" xfId="0" applyFont="1" applyFill="1" applyBorder="1"/>
    <xf numFmtId="0" fontId="3" fillId="8" borderId="70" xfId="2" applyFont="1" applyFill="1" applyBorder="1" applyAlignment="1">
      <alignment horizontal="center" vertical="center" wrapText="1"/>
    </xf>
    <xf numFmtId="0" fontId="17" fillId="5" borderId="62" xfId="4" applyFont="1" applyFill="1" applyBorder="1" applyAlignment="1">
      <alignment horizontal="left" vertical="center" wrapText="1"/>
    </xf>
    <xf numFmtId="0" fontId="14" fillId="0" borderId="83" xfId="0" applyFont="1" applyBorder="1"/>
    <xf numFmtId="0" fontId="0" fillId="0" borderId="84" xfId="0" applyBorder="1"/>
    <xf numFmtId="2" fontId="21" fillId="0" borderId="44" xfId="3" applyNumberFormat="1" applyFont="1" applyFill="1" applyBorder="1" applyAlignment="1">
      <alignment vertical="center" wrapText="1"/>
    </xf>
    <xf numFmtId="2" fontId="21" fillId="0" borderId="62" xfId="3" applyNumberFormat="1" applyFont="1" applyFill="1" applyBorder="1" applyAlignment="1">
      <alignment vertical="center" wrapText="1"/>
    </xf>
    <xf numFmtId="2" fontId="3" fillId="0" borderId="44" xfId="3" applyNumberFormat="1" applyFont="1" applyFill="1" applyBorder="1" applyAlignment="1">
      <alignment vertical="center" wrapText="1"/>
    </xf>
    <xf numFmtId="2" fontId="3" fillId="0" borderId="54" xfId="2" applyNumberFormat="1" applyFont="1" applyFill="1" applyBorder="1" applyAlignment="1">
      <alignment vertical="center" wrapText="1"/>
    </xf>
    <xf numFmtId="2" fontId="3" fillId="0" borderId="60" xfId="3" applyNumberFormat="1" applyFont="1" applyFill="1" applyBorder="1" applyAlignment="1">
      <alignment vertical="center" wrapText="1"/>
    </xf>
    <xf numFmtId="2" fontId="4" fillId="0" borderId="44" xfId="3" applyNumberFormat="1" applyFont="1" applyFill="1" applyBorder="1" applyAlignment="1">
      <alignment vertical="center" wrapText="1"/>
    </xf>
    <xf numFmtId="2" fontId="4" fillId="0" borderId="62" xfId="3" applyNumberFormat="1" applyFont="1" applyFill="1" applyBorder="1" applyAlignment="1">
      <alignment vertical="center" wrapText="1"/>
    </xf>
    <xf numFmtId="2" fontId="4" fillId="0" borderId="61" xfId="2" applyNumberFormat="1" applyFont="1" applyFill="1" applyBorder="1" applyAlignment="1">
      <alignment vertical="center" wrapText="1"/>
    </xf>
    <xf numFmtId="2" fontId="21" fillId="5" borderId="44" xfId="3" applyNumberFormat="1" applyFont="1" applyFill="1" applyBorder="1" applyAlignment="1">
      <alignment vertical="center" wrapText="1"/>
    </xf>
    <xf numFmtId="2" fontId="21" fillId="5" borderId="62" xfId="3" applyNumberFormat="1" applyFont="1" applyFill="1" applyBorder="1" applyAlignment="1">
      <alignment vertical="center" wrapText="1"/>
    </xf>
    <xf numFmtId="2" fontId="3" fillId="5" borderId="44" xfId="3" applyNumberFormat="1" applyFont="1" applyFill="1" applyBorder="1" applyAlignment="1">
      <alignment vertical="center" wrapText="1"/>
    </xf>
    <xf numFmtId="2" fontId="3" fillId="5" borderId="62" xfId="3" applyNumberFormat="1" applyFont="1" applyFill="1" applyBorder="1" applyAlignment="1">
      <alignment vertical="center" wrapText="1"/>
    </xf>
    <xf numFmtId="2" fontId="4" fillId="5" borderId="63" xfId="3" applyNumberFormat="1" applyFont="1" applyFill="1" applyBorder="1" applyAlignment="1">
      <alignment vertical="center"/>
    </xf>
    <xf numFmtId="2" fontId="3" fillId="0" borderId="62" xfId="3" applyNumberFormat="1" applyFont="1" applyFill="1" applyBorder="1" applyAlignment="1">
      <alignment vertical="center" wrapText="1"/>
    </xf>
    <xf numFmtId="2" fontId="14" fillId="0" borderId="44" xfId="3" applyNumberFormat="1" applyFont="1" applyFill="1" applyBorder="1" applyAlignment="1">
      <alignment vertical="center" wrapText="1"/>
    </xf>
    <xf numFmtId="2" fontId="14" fillId="0" borderId="63" xfId="0" applyNumberFormat="1" applyFont="1" applyBorder="1"/>
    <xf numFmtId="2" fontId="4" fillId="0" borderId="61" xfId="2" applyNumberFormat="1" applyFont="1" applyFill="1" applyBorder="1" applyAlignment="1">
      <alignment vertical="center"/>
    </xf>
    <xf numFmtId="2" fontId="4" fillId="0" borderId="63" xfId="3" applyNumberFormat="1" applyFont="1" applyBorder="1" applyAlignment="1">
      <alignment vertical="center"/>
    </xf>
    <xf numFmtId="2" fontId="14" fillId="0" borderId="62" xfId="3" applyNumberFormat="1" applyFont="1" applyFill="1" applyBorder="1" applyAlignment="1">
      <alignment vertical="center" wrapText="1"/>
    </xf>
    <xf numFmtId="2" fontId="4" fillId="0" borderId="63" xfId="3" applyNumberFormat="1" applyFont="1" applyBorder="1" applyAlignment="1"/>
    <xf numFmtId="2" fontId="4" fillId="5" borderId="63" xfId="3" applyNumberFormat="1" applyFont="1" applyFill="1" applyBorder="1" applyAlignment="1"/>
    <xf numFmtId="2" fontId="3" fillId="0" borderId="61" xfId="2" applyNumberFormat="1" applyFont="1" applyFill="1" applyBorder="1" applyAlignment="1">
      <alignment vertical="center"/>
    </xf>
    <xf numFmtId="2" fontId="21" fillId="5" borderId="68" xfId="3" applyNumberFormat="1" applyFont="1" applyFill="1" applyBorder="1" applyAlignment="1">
      <alignment vertical="center" wrapText="1"/>
    </xf>
    <xf numFmtId="2" fontId="21" fillId="5" borderId="71" xfId="3" applyNumberFormat="1" applyFont="1" applyFill="1" applyBorder="1" applyAlignment="1">
      <alignment vertical="center" wrapText="1"/>
    </xf>
    <xf numFmtId="2" fontId="3" fillId="5" borderId="75" xfId="3" applyNumberFormat="1" applyFont="1" applyFill="1" applyBorder="1" applyAlignment="1">
      <alignment vertical="center" wrapText="1"/>
    </xf>
    <xf numFmtId="2" fontId="3" fillId="5" borderId="77" xfId="3" applyNumberFormat="1" applyFont="1" applyFill="1" applyBorder="1" applyAlignment="1">
      <alignment vertical="center" wrapText="1"/>
    </xf>
    <xf numFmtId="2" fontId="21" fillId="5" borderId="35" xfId="3" applyNumberFormat="1" applyFont="1" applyFill="1" applyBorder="1" applyAlignment="1">
      <alignment vertical="center"/>
    </xf>
    <xf numFmtId="2" fontId="21" fillId="5" borderId="79" xfId="3" applyNumberFormat="1" applyFont="1" applyFill="1" applyBorder="1" applyAlignment="1">
      <alignment vertical="center"/>
    </xf>
    <xf numFmtId="2" fontId="3" fillId="5" borderId="35" xfId="3" applyNumberFormat="1" applyFont="1" applyFill="1" applyBorder="1" applyAlignment="1">
      <alignment vertical="center"/>
    </xf>
    <xf numFmtId="2" fontId="3" fillId="5" borderId="79" xfId="3" applyNumberFormat="1" applyFont="1" applyFill="1" applyBorder="1" applyAlignment="1">
      <alignment vertical="center"/>
    </xf>
    <xf numFmtId="2" fontId="14" fillId="0" borderId="69" xfId="3" applyNumberFormat="1" applyFont="1" applyFill="1" applyBorder="1" applyAlignment="1">
      <alignment vertical="center" wrapText="1"/>
    </xf>
    <xf numFmtId="2" fontId="14" fillId="0" borderId="81" xfId="3" applyNumberFormat="1" applyFont="1" applyFill="1" applyBorder="1" applyAlignment="1">
      <alignment vertical="center" wrapText="1"/>
    </xf>
    <xf numFmtId="2" fontId="4" fillId="0" borderId="69" xfId="3" applyNumberFormat="1" applyFont="1" applyFill="1" applyBorder="1" applyAlignment="1">
      <alignment vertical="center" wrapText="1"/>
    </xf>
    <xf numFmtId="2" fontId="4" fillId="0" borderId="78" xfId="3" applyNumberFormat="1" applyFont="1" applyBorder="1" applyAlignment="1">
      <alignment vertical="center"/>
    </xf>
    <xf numFmtId="2" fontId="21" fillId="5" borderId="63" xfId="3" applyNumberFormat="1" applyFont="1" applyFill="1" applyBorder="1" applyAlignment="1">
      <alignment vertical="center"/>
    </xf>
    <xf numFmtId="2" fontId="3" fillId="5" borderId="61" xfId="2" applyNumberFormat="1" applyFont="1" applyFill="1" applyBorder="1" applyAlignment="1">
      <alignment vertical="center"/>
    </xf>
    <xf numFmtId="2" fontId="14" fillId="0" borderId="45" xfId="3" applyNumberFormat="1" applyFont="1" applyFill="1" applyBorder="1" applyAlignment="1">
      <alignment vertical="center" wrapText="1"/>
    </xf>
    <xf numFmtId="2" fontId="14" fillId="0" borderId="73" xfId="3" applyNumberFormat="1" applyFont="1" applyFill="1" applyBorder="1" applyAlignment="1">
      <alignment vertical="center" wrapText="1"/>
    </xf>
    <xf numFmtId="2" fontId="4" fillId="0" borderId="45" xfId="3" applyNumberFormat="1" applyFont="1" applyFill="1" applyBorder="1" applyAlignment="1">
      <alignment vertical="center" wrapText="1"/>
    </xf>
    <xf numFmtId="0" fontId="12" fillId="5" borderId="85" xfId="0" applyFont="1" applyFill="1" applyBorder="1"/>
    <xf numFmtId="0" fontId="0" fillId="10" borderId="86" xfId="0" applyFill="1" applyBorder="1"/>
    <xf numFmtId="0" fontId="0" fillId="10" borderId="87" xfId="0" applyFill="1" applyBorder="1"/>
    <xf numFmtId="43" fontId="3" fillId="0" borderId="55" xfId="3" applyFont="1" applyFill="1" applyBorder="1" applyAlignment="1">
      <alignment vertical="center" wrapText="1"/>
    </xf>
    <xf numFmtId="4" fontId="0" fillId="10" borderId="48" xfId="0" applyNumberFormat="1" applyFill="1" applyBorder="1"/>
    <xf numFmtId="4" fontId="0" fillId="10" borderId="58" xfId="0" applyNumberFormat="1" applyFill="1" applyBorder="1"/>
    <xf numFmtId="4" fontId="4" fillId="0" borderId="0" xfId="3" applyNumberFormat="1" applyFont="1" applyBorder="1" applyAlignment="1">
      <alignment horizontal="center" vertical="center"/>
    </xf>
    <xf numFmtId="4" fontId="0" fillId="10" borderId="0" xfId="0" applyNumberFormat="1" applyFill="1" applyBorder="1"/>
    <xf numFmtId="43" fontId="13" fillId="0" borderId="88" xfId="0" applyNumberFormat="1" applyFont="1" applyBorder="1" applyAlignment="1">
      <alignment wrapText="1"/>
    </xf>
    <xf numFmtId="2" fontId="4" fillId="0" borderId="89" xfId="3" applyNumberFormat="1" applyFont="1" applyBorder="1" applyAlignment="1">
      <alignment vertical="center"/>
    </xf>
    <xf numFmtId="2" fontId="3" fillId="5" borderId="90" xfId="2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/>
    <xf numFmtId="2" fontId="0" fillId="0" borderId="0" xfId="0" applyNumberFormat="1" applyFill="1" applyBorder="1"/>
    <xf numFmtId="2" fontId="11" fillId="0" borderId="0" xfId="0" applyNumberFormat="1" applyFont="1" applyFill="1" applyBorder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4" fontId="3" fillId="5" borderId="61" xfId="0" applyNumberFormat="1" applyFont="1" applyFill="1" applyBorder="1" applyAlignment="1" applyProtection="1">
      <alignment horizontal="right" vertical="center"/>
    </xf>
    <xf numFmtId="4" fontId="4" fillId="0" borderId="61" xfId="0" applyNumberFormat="1" applyFont="1" applyFill="1" applyBorder="1" applyAlignment="1" applyProtection="1">
      <alignment horizontal="right" vertical="center"/>
    </xf>
    <xf numFmtId="0" fontId="0" fillId="0" borderId="92" xfId="0" applyBorder="1"/>
    <xf numFmtId="4" fontId="3" fillId="5" borderId="10" xfId="0" applyNumberFormat="1" applyFont="1" applyFill="1" applyBorder="1" applyAlignment="1" applyProtection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left" vertical="center"/>
    </xf>
    <xf numFmtId="4" fontId="3" fillId="5" borderId="93" xfId="0" applyNumberFormat="1" applyFont="1" applyFill="1" applyBorder="1" applyAlignment="1" applyProtection="1">
      <alignment horizontal="left" vertical="center" wrapText="1"/>
    </xf>
    <xf numFmtId="0" fontId="0" fillId="0" borderId="72" xfId="0" applyBorder="1"/>
    <xf numFmtId="0" fontId="3" fillId="2" borderId="95" xfId="0" applyFont="1" applyFill="1" applyBorder="1" applyAlignment="1">
      <alignment horizontal="center" vertical="center" wrapText="1"/>
    </xf>
    <xf numFmtId="0" fontId="0" fillId="0" borderId="94" xfId="0" applyBorder="1"/>
    <xf numFmtId="0" fontId="21" fillId="2" borderId="61" xfId="2" applyFont="1" applyFill="1" applyBorder="1" applyAlignment="1">
      <alignment horizontal="center" vertical="center" wrapText="1"/>
    </xf>
    <xf numFmtId="4" fontId="21" fillId="5" borderId="61" xfId="2" applyNumberFormat="1" applyFont="1" applyFill="1" applyBorder="1" applyAlignment="1">
      <alignment horizontal="right" vertical="center" wrapText="1"/>
    </xf>
    <xf numFmtId="4" fontId="14" fillId="0" borderId="61" xfId="2" applyNumberFormat="1" applyFont="1" applyFill="1" applyBorder="1" applyAlignment="1">
      <alignment horizontal="right" vertical="center" wrapText="1"/>
    </xf>
    <xf numFmtId="4" fontId="21" fillId="5" borderId="64" xfId="2" applyNumberFormat="1" applyFont="1" applyFill="1" applyBorder="1" applyAlignment="1">
      <alignment horizontal="right" vertical="center" wrapText="1"/>
    </xf>
    <xf numFmtId="4" fontId="21" fillId="5" borderId="61" xfId="2" applyNumberFormat="1" applyFont="1" applyFill="1" applyBorder="1" applyAlignment="1">
      <alignment vertical="center" wrapText="1"/>
    </xf>
    <xf numFmtId="4" fontId="14" fillId="0" borderId="61" xfId="2" applyNumberFormat="1" applyFont="1" applyFill="1" applyBorder="1" applyAlignment="1">
      <alignment vertical="center" wrapText="1"/>
    </xf>
    <xf numFmtId="4" fontId="5" fillId="4" borderId="96" xfId="2" applyNumberFormat="1" applyFont="1" applyFill="1" applyBorder="1" applyAlignment="1">
      <alignment horizontal="right" vertical="center" wrapText="1"/>
    </xf>
    <xf numFmtId="4" fontId="4" fillId="0" borderId="61" xfId="2" applyNumberFormat="1" applyFont="1" applyFill="1" applyBorder="1" applyAlignment="1">
      <alignment horizontal="right" vertical="center" wrapText="1"/>
    </xf>
    <xf numFmtId="4" fontId="5" fillId="4" borderId="61" xfId="2" applyNumberFormat="1" applyFont="1" applyFill="1" applyBorder="1" applyAlignment="1">
      <alignment horizontal="right" vertical="center" wrapText="1"/>
    </xf>
    <xf numFmtId="4" fontId="4" fillId="0" borderId="61" xfId="2" applyNumberFormat="1" applyFont="1" applyBorder="1" applyAlignment="1">
      <alignment horizontal="right"/>
    </xf>
    <xf numFmtId="4" fontId="5" fillId="4" borderId="64" xfId="2" applyNumberFormat="1" applyFont="1" applyFill="1" applyBorder="1" applyAlignment="1">
      <alignment horizontal="right" vertical="center" wrapText="1"/>
    </xf>
    <xf numFmtId="4" fontId="5" fillId="4" borderId="97" xfId="2" applyNumberFormat="1" applyFont="1" applyFill="1" applyBorder="1" applyAlignment="1">
      <alignment horizontal="right" vertical="center" wrapText="1"/>
    </xf>
    <xf numFmtId="4" fontId="5" fillId="4" borderId="91" xfId="2" applyNumberFormat="1" applyFont="1" applyFill="1" applyBorder="1" applyAlignment="1">
      <alignment horizontal="right" vertical="center" wrapText="1"/>
    </xf>
    <xf numFmtId="4" fontId="4" fillId="0" borderId="91" xfId="2" applyNumberFormat="1" applyFont="1" applyBorder="1" applyAlignment="1">
      <alignment horizontal="right"/>
    </xf>
    <xf numFmtId="0" fontId="3" fillId="3" borderId="74" xfId="2" applyFont="1" applyFill="1" applyBorder="1" applyAlignment="1">
      <alignment horizontal="center" vertical="center" wrapText="1"/>
    </xf>
    <xf numFmtId="0" fontId="3" fillId="2" borderId="69" xfId="2" applyFont="1" applyFill="1" applyBorder="1" applyAlignment="1">
      <alignment horizontal="center" vertical="center" wrapText="1"/>
    </xf>
    <xf numFmtId="0" fontId="3" fillId="2" borderId="98" xfId="2" applyFont="1" applyFill="1" applyBorder="1" applyAlignment="1">
      <alignment horizontal="center" vertical="center" wrapText="1"/>
    </xf>
    <xf numFmtId="49" fontId="5" fillId="4" borderId="103" xfId="2" applyNumberFormat="1" applyFont="1" applyFill="1" applyBorder="1" applyAlignment="1">
      <alignment vertical="center" wrapText="1"/>
    </xf>
    <xf numFmtId="49" fontId="4" fillId="0" borderId="103" xfId="2" applyNumberFormat="1" applyFont="1" applyFill="1" applyBorder="1" applyAlignment="1">
      <alignment vertical="center" wrapText="1"/>
    </xf>
    <xf numFmtId="0" fontId="4" fillId="0" borderId="103" xfId="2" applyFont="1" applyBorder="1"/>
    <xf numFmtId="0" fontId="4" fillId="4" borderId="102" xfId="2" applyFont="1" applyFill="1" applyBorder="1"/>
    <xf numFmtId="0" fontId="3" fillId="3" borderId="69" xfId="2" applyFont="1" applyFill="1" applyBorder="1" applyAlignment="1">
      <alignment horizontal="center" vertical="center" wrapText="1"/>
    </xf>
    <xf numFmtId="0" fontId="3" fillId="2" borderId="104" xfId="2" applyFont="1" applyFill="1" applyBorder="1" applyAlignment="1">
      <alignment horizontal="center" vertical="center" wrapText="1"/>
    </xf>
    <xf numFmtId="0" fontId="0" fillId="0" borderId="88" xfId="0" applyBorder="1"/>
    <xf numFmtId="0" fontId="8" fillId="11" borderId="92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 vertical="top"/>
    </xf>
    <xf numFmtId="0" fontId="6" fillId="6" borderId="76" xfId="0" applyFont="1" applyFill="1" applyBorder="1" applyAlignment="1">
      <alignment horizontal="justify" vertical="center"/>
    </xf>
    <xf numFmtId="0" fontId="6" fillId="0" borderId="76" xfId="0" applyFont="1" applyFill="1" applyBorder="1" applyAlignment="1">
      <alignment horizontal="justify" vertical="center"/>
    </xf>
    <xf numFmtId="0" fontId="6" fillId="6" borderId="76" xfId="0" applyFont="1" applyFill="1" applyBorder="1" applyAlignment="1">
      <alignment horizontal="justify"/>
    </xf>
    <xf numFmtId="0" fontId="6" fillId="6" borderId="80" xfId="0" applyFont="1" applyFill="1" applyBorder="1" applyAlignment="1">
      <alignment horizontal="justify" vertical="center"/>
    </xf>
    <xf numFmtId="10" fontId="10" fillId="6" borderId="20" xfId="0" applyNumberFormat="1" applyFont="1" applyFill="1" applyBorder="1" applyAlignment="1">
      <alignment horizontal="center" vertical="center"/>
    </xf>
    <xf numFmtId="10" fontId="10" fillId="0" borderId="20" xfId="0" applyNumberFormat="1" applyFont="1" applyFill="1" applyBorder="1" applyAlignment="1">
      <alignment horizontal="center" vertical="center"/>
    </xf>
    <xf numFmtId="10" fontId="10" fillId="6" borderId="38" xfId="0" applyNumberFormat="1" applyFont="1" applyFill="1" applyBorder="1" applyAlignment="1">
      <alignment horizontal="center" vertical="center"/>
    </xf>
    <xf numFmtId="0" fontId="8" fillId="11" borderId="105" xfId="0" applyFont="1" applyFill="1" applyBorder="1" applyAlignment="1">
      <alignment horizontal="center"/>
    </xf>
    <xf numFmtId="10" fontId="7" fillId="6" borderId="37" xfId="0" applyNumberFormat="1" applyFont="1" applyFill="1" applyBorder="1" applyAlignment="1">
      <alignment horizontal="center" vertical="center"/>
    </xf>
    <xf numFmtId="10" fontId="7" fillId="0" borderId="37" xfId="0" applyNumberFormat="1" applyFont="1" applyFill="1" applyBorder="1" applyAlignment="1">
      <alignment horizontal="center" vertical="center"/>
    </xf>
    <xf numFmtId="10" fontId="7" fillId="6" borderId="3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8" fillId="8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8" fillId="8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/>
    </xf>
    <xf numFmtId="0" fontId="6" fillId="0" borderId="20" xfId="0" applyFont="1" applyFill="1" applyBorder="1" applyAlignment="1">
      <alignment horizontal="justify"/>
    </xf>
    <xf numFmtId="0" fontId="6" fillId="5" borderId="82" xfId="0" applyFont="1" applyFill="1" applyBorder="1" applyAlignment="1">
      <alignment horizontal="justify" vertical="top"/>
    </xf>
    <xf numFmtId="0" fontId="6" fillId="5" borderId="76" xfId="0" applyFont="1" applyFill="1" applyBorder="1" applyAlignment="1">
      <alignment horizontal="justify" vertical="top"/>
    </xf>
    <xf numFmtId="0" fontId="6" fillId="0" borderId="25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</cellXfs>
  <cellStyles count="10">
    <cellStyle name="Dziesiętny" xfId="3" builtinId="3"/>
    <cellStyle name="Dziesiętny 2" xfId="5"/>
    <cellStyle name="Dziesiętny 2 2" xfId="7"/>
    <cellStyle name="Dziesiętny 2 3" xfId="9"/>
    <cellStyle name="Dziesiętny 3" xfId="6"/>
    <cellStyle name="Dziesiętny 4" xfId="8"/>
    <cellStyle name="Normalny" xfId="0" builtinId="0"/>
    <cellStyle name="Normalny_bilans_przekształceń" xfId="2"/>
    <cellStyle name="Normalny_Skonsolidowane sprawozdanie finansowe" xfId="4"/>
    <cellStyle name="Procentowy" xfId="1" builtinId="5"/>
  </cellStyles>
  <dxfs count="0"/>
  <tableStyles count="0" defaultTableStyle="TableStyleMedium2" defaultPivotStyle="PivotStyleLight16"/>
  <colors>
    <mruColors>
      <color rgb="FFF2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9525</xdr:rowOff>
    </xdr:from>
    <xdr:to>
      <xdr:col>14</xdr:col>
      <xdr:colOff>75009</xdr:colOff>
      <xdr:row>40</xdr:row>
      <xdr:rowOff>43656</xdr:rowOff>
    </xdr:to>
    <xdr:sp macro="" textlink="">
      <xdr:nvSpPr>
        <xdr:cNvPr id="2" name="pole tekstowe 1"/>
        <xdr:cNvSpPr txBox="1"/>
      </xdr:nvSpPr>
      <xdr:spPr>
        <a:xfrm>
          <a:off x="7124700" y="590550"/>
          <a:ext cx="4332684" cy="7111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/>
  </sheetViews>
  <sheetFormatPr defaultRowHeight="15" x14ac:dyDescent="0.25"/>
  <cols>
    <col min="1" max="1" width="4.140625" style="76" customWidth="1"/>
    <col min="2" max="2" width="46.7109375" customWidth="1"/>
    <col min="3" max="3" width="12.5703125" style="34" customWidth="1"/>
    <col min="4" max="4" width="12.5703125" style="38" customWidth="1"/>
    <col min="5" max="5" width="11.5703125" style="34" customWidth="1"/>
    <col min="6" max="6" width="12" style="38" customWidth="1"/>
  </cols>
  <sheetData>
    <row r="1" spans="2:15" ht="15.75" thickBot="1" x14ac:dyDescent="0.3">
      <c r="K1" s="146"/>
      <c r="L1" s="146"/>
      <c r="M1" s="146"/>
      <c r="N1" s="146"/>
      <c r="O1" s="146"/>
    </row>
    <row r="2" spans="2:15" ht="16.5" thickTop="1" thickBot="1" x14ac:dyDescent="0.3">
      <c r="C2" s="296" t="s">
        <v>29</v>
      </c>
      <c r="D2" s="297"/>
      <c r="E2" s="297"/>
      <c r="F2" s="298"/>
      <c r="K2" s="299"/>
      <c r="L2" s="299"/>
      <c r="M2" s="146"/>
      <c r="N2" s="146"/>
      <c r="O2" s="146"/>
    </row>
    <row r="3" spans="2:15" ht="34.5" thickTop="1" x14ac:dyDescent="0.25">
      <c r="B3" s="102"/>
      <c r="C3" s="103" t="s">
        <v>184</v>
      </c>
      <c r="D3" s="103" t="s">
        <v>185</v>
      </c>
      <c r="E3" s="103" t="s">
        <v>169</v>
      </c>
      <c r="F3" s="105" t="s">
        <v>170</v>
      </c>
      <c r="G3" s="144"/>
      <c r="H3" s="144"/>
      <c r="K3" s="144"/>
      <c r="L3" s="144"/>
      <c r="M3" s="146"/>
      <c r="N3" s="146"/>
      <c r="O3" s="146"/>
    </row>
    <row r="4" spans="2:15" x14ac:dyDescent="0.25">
      <c r="B4" s="2" t="s">
        <v>0</v>
      </c>
      <c r="C4" s="97">
        <v>30507.627728983003</v>
      </c>
      <c r="D4" s="68">
        <v>30573.12691000001</v>
      </c>
      <c r="E4" s="97">
        <v>113947.80060818999</v>
      </c>
      <c r="F4" s="106">
        <v>102485.11000000002</v>
      </c>
      <c r="K4" s="148"/>
      <c r="L4" s="145"/>
      <c r="M4" s="147"/>
      <c r="N4" s="147"/>
      <c r="O4" s="146"/>
    </row>
    <row r="5" spans="2:15" x14ac:dyDescent="0.25">
      <c r="B5" s="3" t="s">
        <v>1</v>
      </c>
      <c r="C5" s="98">
        <v>26389.717728983</v>
      </c>
      <c r="D5" s="39">
        <v>23393.675680000008</v>
      </c>
      <c r="E5" s="98">
        <v>93793.720608189993</v>
      </c>
      <c r="F5" s="107">
        <v>81490.210000000006</v>
      </c>
      <c r="K5" s="149"/>
      <c r="L5" s="150"/>
      <c r="M5" s="147"/>
      <c r="N5" s="147"/>
      <c r="O5" s="146"/>
    </row>
    <row r="6" spans="2:15" x14ac:dyDescent="0.25">
      <c r="B6" s="3" t="s">
        <v>2</v>
      </c>
      <c r="C6" s="98">
        <v>4117.9100000000017</v>
      </c>
      <c r="D6" s="39">
        <v>7179.4512300000024</v>
      </c>
      <c r="E6" s="98">
        <v>20154.080000000002</v>
      </c>
      <c r="F6" s="107">
        <v>20994.9</v>
      </c>
      <c r="K6" s="149"/>
      <c r="L6" s="150"/>
      <c r="M6" s="147"/>
      <c r="N6" s="147"/>
      <c r="O6" s="146"/>
    </row>
    <row r="7" spans="2:15" x14ac:dyDescent="0.25">
      <c r="B7" s="2" t="s">
        <v>3</v>
      </c>
      <c r="C7" s="97">
        <v>21112.117218900006</v>
      </c>
      <c r="D7" s="68">
        <v>24497.230609999999</v>
      </c>
      <c r="E7" s="97">
        <v>77206.070000000007</v>
      </c>
      <c r="F7" s="106">
        <v>74311.42</v>
      </c>
      <c r="K7" s="148"/>
      <c r="L7" s="145"/>
      <c r="M7" s="147"/>
      <c r="N7" s="147"/>
      <c r="O7" s="146"/>
    </row>
    <row r="8" spans="2:15" x14ac:dyDescent="0.25">
      <c r="B8" s="3" t="s">
        <v>4</v>
      </c>
      <c r="C8" s="98">
        <v>17544.647218900005</v>
      </c>
      <c r="D8" s="39">
        <v>17969.724609999997</v>
      </c>
      <c r="E8" s="98">
        <v>60271.71</v>
      </c>
      <c r="F8" s="107">
        <v>56983.61</v>
      </c>
      <c r="K8" s="149"/>
      <c r="L8" s="150"/>
      <c r="M8" s="147"/>
      <c r="N8" s="147"/>
      <c r="O8" s="146"/>
    </row>
    <row r="9" spans="2:15" x14ac:dyDescent="0.25">
      <c r="B9" s="3" t="s">
        <v>5</v>
      </c>
      <c r="C9" s="98">
        <v>3567.4700000000012</v>
      </c>
      <c r="D9" s="39">
        <v>6527.5060000000012</v>
      </c>
      <c r="E9" s="98">
        <v>16934.36</v>
      </c>
      <c r="F9" s="107">
        <v>17327.810000000001</v>
      </c>
      <c r="K9" s="149"/>
      <c r="L9" s="150"/>
      <c r="M9" s="147"/>
      <c r="N9" s="147"/>
      <c r="O9" s="146"/>
    </row>
    <row r="10" spans="2:15" x14ac:dyDescent="0.25">
      <c r="B10" s="7" t="s">
        <v>6</v>
      </c>
      <c r="C10" s="99">
        <v>9395.5105100829969</v>
      </c>
      <c r="D10" s="69">
        <v>6075.8963000000113</v>
      </c>
      <c r="E10" s="99">
        <v>36741.730608189988</v>
      </c>
      <c r="F10" s="108">
        <v>28173.690000000017</v>
      </c>
      <c r="G10" s="145"/>
      <c r="H10" s="145"/>
      <c r="I10" s="28"/>
      <c r="J10" s="28"/>
      <c r="K10" s="148"/>
      <c r="L10" s="145"/>
      <c r="M10" s="147"/>
      <c r="N10" s="147"/>
      <c r="O10" s="146"/>
    </row>
    <row r="11" spans="2:15" ht="22.5" x14ac:dyDescent="0.25">
      <c r="B11" s="3" t="s">
        <v>7</v>
      </c>
      <c r="C11" s="98">
        <v>0</v>
      </c>
      <c r="D11" s="39">
        <v>0</v>
      </c>
      <c r="E11" s="98">
        <v>0</v>
      </c>
      <c r="F11" s="107">
        <v>0</v>
      </c>
      <c r="G11" s="28"/>
      <c r="K11" s="149"/>
      <c r="L11" s="150"/>
      <c r="M11" s="147"/>
      <c r="N11" s="147"/>
      <c r="O11" s="146"/>
    </row>
    <row r="12" spans="2:15" x14ac:dyDescent="0.25">
      <c r="B12" s="4" t="s">
        <v>8</v>
      </c>
      <c r="C12" s="98">
        <v>797.43637753888902</v>
      </c>
      <c r="D12" s="39">
        <v>962.12351000000001</v>
      </c>
      <c r="E12" s="98">
        <v>1144.4000000000001</v>
      </c>
      <c r="F12" s="107">
        <v>1336.02</v>
      </c>
      <c r="K12" s="149"/>
      <c r="L12" s="150"/>
      <c r="M12" s="147"/>
      <c r="N12" s="147"/>
      <c r="O12" s="146"/>
    </row>
    <row r="13" spans="2:15" x14ac:dyDescent="0.25">
      <c r="B13" s="4" t="s">
        <v>9</v>
      </c>
      <c r="C13" s="98">
        <v>6115.9031707824433</v>
      </c>
      <c r="D13" s="39">
        <v>4714.9234799999995</v>
      </c>
      <c r="E13" s="98">
        <v>23306.26</v>
      </c>
      <c r="F13" s="107">
        <v>18022.89</v>
      </c>
      <c r="K13" s="149"/>
      <c r="L13" s="150"/>
      <c r="M13" s="147"/>
      <c r="N13" s="147"/>
      <c r="O13" s="146"/>
    </row>
    <row r="14" spans="2:15" x14ac:dyDescent="0.25">
      <c r="B14" s="4" t="s">
        <v>10</v>
      </c>
      <c r="C14" s="98">
        <v>2351.039807653221</v>
      </c>
      <c r="D14" s="39">
        <v>1537.6128400000007</v>
      </c>
      <c r="E14" s="98">
        <v>10574.58</v>
      </c>
      <c r="F14" s="107">
        <v>9252.11</v>
      </c>
      <c r="K14" s="149"/>
      <c r="L14" s="150"/>
      <c r="M14" s="147"/>
      <c r="N14" s="147"/>
      <c r="O14" s="146"/>
    </row>
    <row r="15" spans="2:15" x14ac:dyDescent="0.25">
      <c r="B15" s="4" t="s">
        <v>11</v>
      </c>
      <c r="C15" s="98">
        <v>0</v>
      </c>
      <c r="D15" s="39">
        <v>0</v>
      </c>
      <c r="E15" s="98">
        <v>0</v>
      </c>
      <c r="F15" s="107">
        <v>0</v>
      </c>
      <c r="K15" s="149"/>
      <c r="L15" s="150"/>
      <c r="M15" s="147"/>
      <c r="N15" s="147"/>
      <c r="O15" s="146"/>
    </row>
    <row r="16" spans="2:15" x14ac:dyDescent="0.25">
      <c r="B16" s="4" t="s">
        <v>12</v>
      </c>
      <c r="C16" s="98">
        <v>112.97810452000007</v>
      </c>
      <c r="D16" s="39">
        <v>143.08404999999999</v>
      </c>
      <c r="E16" s="98">
        <v>275.73513929500007</v>
      </c>
      <c r="F16" s="107">
        <v>234.98</v>
      </c>
      <c r="K16" s="149"/>
      <c r="L16" s="150"/>
      <c r="M16" s="147"/>
      <c r="N16" s="147"/>
      <c r="O16" s="146"/>
    </row>
    <row r="17" spans="2:15" x14ac:dyDescent="0.25">
      <c r="B17" s="7" t="s">
        <v>13</v>
      </c>
      <c r="C17" s="99">
        <v>1613.0258046662209</v>
      </c>
      <c r="D17" s="69">
        <v>642.39944000001151</v>
      </c>
      <c r="E17" s="99">
        <v>3729.555468894991</v>
      </c>
      <c r="F17" s="108">
        <v>1999.7300000000173</v>
      </c>
      <c r="G17" s="28"/>
      <c r="H17" s="28"/>
      <c r="K17" s="148"/>
      <c r="L17" s="145"/>
      <c r="M17" s="147"/>
      <c r="N17" s="147"/>
      <c r="O17" s="146"/>
    </row>
    <row r="18" spans="2:15" x14ac:dyDescent="0.25">
      <c r="B18" s="4" t="s">
        <v>14</v>
      </c>
      <c r="C18" s="98">
        <v>71.563854351889063</v>
      </c>
      <c r="D18" s="39">
        <v>83.022940000000006</v>
      </c>
      <c r="E18" s="98">
        <v>111.07000000000005</v>
      </c>
      <c r="F18" s="107">
        <v>94.42</v>
      </c>
      <c r="K18" s="149"/>
      <c r="L18" s="150"/>
      <c r="M18" s="147"/>
      <c r="N18" s="147"/>
      <c r="O18" s="146"/>
    </row>
    <row r="19" spans="2:15" x14ac:dyDescent="0.25">
      <c r="B19" s="4" t="s">
        <v>15</v>
      </c>
      <c r="C19" s="98">
        <v>513.64814871499993</v>
      </c>
      <c r="D19" s="39">
        <v>205.58874999999989</v>
      </c>
      <c r="E19" s="98">
        <v>1136.63473125</v>
      </c>
      <c r="F19" s="107">
        <v>886.31</v>
      </c>
      <c r="K19" s="149"/>
      <c r="L19" s="150"/>
      <c r="M19" s="147"/>
      <c r="N19" s="147"/>
      <c r="O19" s="146"/>
    </row>
    <row r="20" spans="2:15" ht="22.5" x14ac:dyDescent="0.25">
      <c r="B20" s="4" t="s">
        <v>16</v>
      </c>
      <c r="C20" s="98">
        <v>0</v>
      </c>
      <c r="D20" s="39">
        <v>0</v>
      </c>
      <c r="E20" s="98">
        <v>0</v>
      </c>
      <c r="F20" s="107">
        <v>0</v>
      </c>
      <c r="K20" s="149"/>
      <c r="L20" s="150"/>
      <c r="M20" s="147"/>
      <c r="N20" s="147"/>
      <c r="O20" s="146"/>
    </row>
    <row r="21" spans="2:15" x14ac:dyDescent="0.25">
      <c r="B21" s="7" t="s">
        <v>17</v>
      </c>
      <c r="C21" s="99">
        <v>1170.9415103031101</v>
      </c>
      <c r="D21" s="69">
        <v>519.83363000001168</v>
      </c>
      <c r="E21" s="99">
        <v>2703.990737644991</v>
      </c>
      <c r="F21" s="108">
        <v>1207.8400000000174</v>
      </c>
      <c r="G21" s="28"/>
      <c r="H21" s="28"/>
      <c r="K21" s="148"/>
      <c r="L21" s="145"/>
      <c r="M21" s="147"/>
      <c r="N21" s="147"/>
      <c r="O21" s="146"/>
    </row>
    <row r="22" spans="2:15" x14ac:dyDescent="0.25">
      <c r="B22" s="4" t="s">
        <v>18</v>
      </c>
      <c r="C22" s="98">
        <v>-1.5112710896666659</v>
      </c>
      <c r="D22" s="77">
        <v>2.98</v>
      </c>
      <c r="E22" s="98">
        <v>14.15</v>
      </c>
      <c r="F22" s="107">
        <v>2.98</v>
      </c>
      <c r="K22" s="149"/>
      <c r="L22" s="150"/>
      <c r="M22" s="147"/>
      <c r="N22" s="147"/>
      <c r="O22" s="146"/>
    </row>
    <row r="23" spans="2:15" ht="22.5" x14ac:dyDescent="0.25">
      <c r="B23" s="109" t="s">
        <v>19</v>
      </c>
      <c r="C23" s="98">
        <v>-176.72999999999996</v>
      </c>
      <c r="D23" s="77">
        <v>-61.97</v>
      </c>
      <c r="E23" s="98">
        <v>-486.78</v>
      </c>
      <c r="F23" s="107">
        <v>-219.97</v>
      </c>
      <c r="K23" s="149"/>
      <c r="L23" s="150"/>
      <c r="M23" s="147"/>
      <c r="N23" s="147"/>
      <c r="O23" s="146"/>
    </row>
    <row r="24" spans="2:15" x14ac:dyDescent="0.25">
      <c r="B24" s="7" t="s">
        <v>20</v>
      </c>
      <c r="C24" s="99">
        <v>1349.1827813927769</v>
      </c>
      <c r="D24" s="69">
        <v>578.82363000001169</v>
      </c>
      <c r="E24" s="99">
        <v>3176.6207376449906</v>
      </c>
      <c r="F24" s="138">
        <v>1424.8300000000174</v>
      </c>
      <c r="K24" s="148"/>
      <c r="L24" s="145"/>
      <c r="M24" s="147"/>
      <c r="N24" s="147"/>
      <c r="O24" s="146"/>
    </row>
    <row r="25" spans="2:15" x14ac:dyDescent="0.25">
      <c r="B25" s="2" t="s">
        <v>21</v>
      </c>
      <c r="C25" s="99">
        <v>0</v>
      </c>
      <c r="D25" s="85">
        <v>0</v>
      </c>
      <c r="E25" s="99">
        <v>0</v>
      </c>
      <c r="F25" s="108">
        <v>0</v>
      </c>
      <c r="K25" s="148"/>
      <c r="L25" s="145"/>
      <c r="M25" s="147"/>
      <c r="N25" s="147"/>
      <c r="O25" s="146"/>
    </row>
    <row r="26" spans="2:15" x14ac:dyDescent="0.25">
      <c r="B26" s="7" t="s">
        <v>22</v>
      </c>
      <c r="C26" s="99">
        <v>1349.1827813927769</v>
      </c>
      <c r="D26" s="69">
        <v>578.82363000001169</v>
      </c>
      <c r="E26" s="99">
        <v>3176.6207376449906</v>
      </c>
      <c r="F26" s="108">
        <v>1424.8300000000174</v>
      </c>
      <c r="K26" s="148"/>
      <c r="L26" s="145"/>
      <c r="M26" s="147"/>
      <c r="N26" s="147"/>
      <c r="O26" s="146"/>
    </row>
    <row r="27" spans="2:15" ht="21" customHeight="1" x14ac:dyDescent="0.25">
      <c r="B27" s="109" t="s">
        <v>23</v>
      </c>
      <c r="C27" s="98">
        <v>1349.1812291802869</v>
      </c>
      <c r="D27" s="77">
        <v>578.82363000000601</v>
      </c>
      <c r="E27" s="98">
        <v>3276.6191854325016</v>
      </c>
      <c r="F27" s="107">
        <v>1424.83</v>
      </c>
      <c r="G27" s="28"/>
      <c r="K27" s="149"/>
      <c r="L27" s="150"/>
      <c r="M27" s="147"/>
      <c r="N27" s="147"/>
      <c r="O27" s="146"/>
    </row>
    <row r="28" spans="2:15" ht="22.5" x14ac:dyDescent="0.25">
      <c r="B28" s="109" t="s">
        <v>19</v>
      </c>
      <c r="C28" s="98">
        <v>-176.72999999999996</v>
      </c>
      <c r="D28" s="77">
        <v>-61.97</v>
      </c>
      <c r="E28" s="98">
        <v>-486.78</v>
      </c>
      <c r="F28" s="37">
        <v>-219.97</v>
      </c>
      <c r="K28" s="149"/>
      <c r="L28" s="150"/>
      <c r="M28" s="147"/>
      <c r="N28" s="147"/>
      <c r="O28" s="146"/>
    </row>
    <row r="29" spans="2:15" x14ac:dyDescent="0.25">
      <c r="B29" s="5" t="s">
        <v>24</v>
      </c>
      <c r="C29" s="99">
        <v>0.18742350622141438</v>
      </c>
      <c r="D29" s="70">
        <v>8.0408140783517573E-2</v>
      </c>
      <c r="E29" s="99">
        <v>0.4551764010675039</v>
      </c>
      <c r="F29" s="70">
        <v>0.19793236712291468</v>
      </c>
      <c r="K29" s="148"/>
      <c r="L29" s="145"/>
      <c r="M29" s="147"/>
      <c r="N29" s="147"/>
      <c r="O29" s="146"/>
    </row>
    <row r="30" spans="2:15" x14ac:dyDescent="0.25">
      <c r="B30" s="6" t="s">
        <v>25</v>
      </c>
      <c r="C30" s="100">
        <v>0.18742350622141438</v>
      </c>
      <c r="D30" s="71">
        <v>8.0408140783517573E-2</v>
      </c>
      <c r="E30" s="100">
        <v>0.4551764010675039</v>
      </c>
      <c r="F30" s="71">
        <v>0.19793236712291468</v>
      </c>
      <c r="K30" s="148"/>
      <c r="L30" s="145"/>
      <c r="M30" s="147"/>
      <c r="N30" s="147"/>
      <c r="O30" s="146"/>
    </row>
    <row r="31" spans="2:15" x14ac:dyDescent="0.25">
      <c r="B31" s="6" t="s">
        <v>26</v>
      </c>
      <c r="C31" s="100">
        <v>0.18742350622141438</v>
      </c>
      <c r="D31" s="71">
        <v>8.0408140783517573E-2</v>
      </c>
      <c r="E31" s="100">
        <v>0.4551764010675039</v>
      </c>
      <c r="F31" s="71">
        <v>0.19793236712291468</v>
      </c>
      <c r="K31" s="148"/>
      <c r="L31" s="145"/>
      <c r="M31" s="147"/>
      <c r="N31" s="147"/>
      <c r="O31" s="146"/>
    </row>
    <row r="32" spans="2:15" ht="22.5" x14ac:dyDescent="0.25">
      <c r="B32" s="7" t="s">
        <v>27</v>
      </c>
      <c r="C32" s="99">
        <v>0.18742350622141438</v>
      </c>
      <c r="D32" s="70">
        <v>8.0408140783517573E-2</v>
      </c>
      <c r="E32" s="99">
        <v>0.4551764010675039</v>
      </c>
      <c r="F32" s="70">
        <v>0.19793236712291468</v>
      </c>
      <c r="G32" s="33"/>
      <c r="K32" s="148"/>
      <c r="L32" s="145"/>
      <c r="M32" s="147"/>
      <c r="N32" s="147"/>
      <c r="O32" s="146"/>
    </row>
    <row r="33" spans="1:16" x14ac:dyDescent="0.25">
      <c r="B33" s="3" t="s">
        <v>25</v>
      </c>
      <c r="C33" s="100">
        <v>0.18742350622141438</v>
      </c>
      <c r="D33" s="71">
        <v>8.0408140783517573E-2</v>
      </c>
      <c r="E33" s="100">
        <v>0.4551764010675039</v>
      </c>
      <c r="F33" s="71">
        <v>0.19793236712291468</v>
      </c>
      <c r="G33" s="33"/>
      <c r="K33" s="148"/>
      <c r="L33" s="145"/>
      <c r="M33" s="147"/>
      <c r="N33" s="147"/>
      <c r="O33" s="146"/>
    </row>
    <row r="34" spans="1:16" x14ac:dyDescent="0.25">
      <c r="B34" s="3" t="s">
        <v>26</v>
      </c>
      <c r="C34" s="100">
        <v>0.18742350622141438</v>
      </c>
      <c r="D34" s="71">
        <v>8.0408140783517573E-2</v>
      </c>
      <c r="E34" s="100">
        <v>0.4551764010675039</v>
      </c>
      <c r="F34" s="71">
        <v>0.19793236712291468</v>
      </c>
      <c r="G34" s="33"/>
      <c r="K34" s="148"/>
      <c r="L34" s="145"/>
      <c r="M34" s="147"/>
      <c r="N34" s="147"/>
      <c r="O34" s="146"/>
    </row>
    <row r="35" spans="1:16" ht="23.25" thickBot="1" x14ac:dyDescent="0.3">
      <c r="B35" s="8" t="s">
        <v>28</v>
      </c>
      <c r="C35" s="101">
        <v>0</v>
      </c>
      <c r="D35" s="72">
        <v>0</v>
      </c>
      <c r="E35" s="101">
        <v>0</v>
      </c>
      <c r="F35" s="72">
        <v>0</v>
      </c>
      <c r="G35" s="33"/>
      <c r="K35" s="151"/>
      <c r="L35" s="152"/>
      <c r="M35" s="147"/>
      <c r="N35" s="147"/>
      <c r="O35" s="146"/>
    </row>
    <row r="36" spans="1:16" ht="15.75" thickTop="1" x14ac:dyDescent="0.25">
      <c r="A36" s="133"/>
      <c r="K36" s="146"/>
      <c r="L36" s="146"/>
      <c r="M36" s="146"/>
      <c r="N36" s="146"/>
      <c r="O36" s="146"/>
    </row>
    <row r="37" spans="1:16" s="87" customFormat="1" x14ac:dyDescent="0.25">
      <c r="A37" s="132"/>
    </row>
    <row r="38" spans="1:16" s="87" customFormat="1" x14ac:dyDescent="0.25">
      <c r="A38"/>
    </row>
    <row r="39" spans="1:16" s="87" customFormat="1" x14ac:dyDescent="0.25">
      <c r="A39"/>
    </row>
    <row r="40" spans="1:16" s="87" customFormat="1" x14ac:dyDescent="0.25">
      <c r="A40"/>
    </row>
    <row r="41" spans="1:16" s="87" customFormat="1" x14ac:dyDescent="0.25">
      <c r="A41"/>
    </row>
    <row r="42" spans="1:16" s="87" customFormat="1" x14ac:dyDescent="0.25">
      <c r="A42"/>
    </row>
    <row r="43" spans="1:16" s="87" customFormat="1" x14ac:dyDescent="0.25">
      <c r="A43"/>
    </row>
    <row r="44" spans="1:16" x14ac:dyDescent="0.25">
      <c r="C44" s="87"/>
      <c r="D44" s="87"/>
      <c r="F44" s="87"/>
      <c r="M44" s="34"/>
      <c r="N44" s="87"/>
      <c r="O44" s="34"/>
      <c r="P44" s="87"/>
    </row>
    <row r="45" spans="1:16" x14ac:dyDescent="0.25">
      <c r="A45"/>
      <c r="C45" s="87"/>
      <c r="D45" s="87"/>
      <c r="F45" s="87"/>
      <c r="M45" s="34"/>
      <c r="N45" s="87"/>
      <c r="O45" s="34"/>
      <c r="P45" s="87"/>
    </row>
    <row r="46" spans="1:16" x14ac:dyDescent="0.25">
      <c r="A46" s="133"/>
      <c r="C46" s="87"/>
      <c r="D46" s="87"/>
      <c r="F46" s="87"/>
      <c r="M46" s="34"/>
      <c r="N46" s="87"/>
      <c r="O46" s="34"/>
      <c r="P46" s="87"/>
    </row>
    <row r="47" spans="1:16" x14ac:dyDescent="0.25">
      <c r="A47"/>
      <c r="C47" s="87"/>
      <c r="D47" s="87"/>
      <c r="F47" s="87"/>
      <c r="M47" s="34"/>
      <c r="N47" s="87"/>
      <c r="O47" s="34"/>
      <c r="P47" s="87"/>
    </row>
    <row r="48" spans="1:16" x14ac:dyDescent="0.25">
      <c r="A48"/>
      <c r="C48" s="87"/>
      <c r="D48" s="87"/>
      <c r="F48" s="87"/>
      <c r="M48" s="34"/>
      <c r="N48" s="87"/>
      <c r="O48" s="34"/>
      <c r="P48" s="87"/>
    </row>
    <row r="49" spans="1:16" x14ac:dyDescent="0.25">
      <c r="A49"/>
      <c r="C49" s="87"/>
      <c r="D49" s="87"/>
      <c r="F49" s="87"/>
      <c r="M49" s="34"/>
      <c r="N49" s="87"/>
      <c r="O49" s="34"/>
      <c r="P49" s="87"/>
    </row>
    <row r="50" spans="1:16" x14ac:dyDescent="0.25">
      <c r="A50"/>
      <c r="C50" s="87"/>
      <c r="D50" s="87"/>
      <c r="F50" s="87"/>
      <c r="M50" s="34"/>
      <c r="N50" s="87"/>
      <c r="O50" s="34"/>
      <c r="P50" s="87"/>
    </row>
    <row r="51" spans="1:16" x14ac:dyDescent="0.25">
      <c r="A51"/>
      <c r="C51" s="87"/>
      <c r="D51" s="87"/>
      <c r="F51" s="87"/>
      <c r="M51" s="34"/>
      <c r="N51" s="87"/>
      <c r="O51" s="34"/>
      <c r="P51" s="87"/>
    </row>
    <row r="52" spans="1:16" x14ac:dyDescent="0.25">
      <c r="A52"/>
      <c r="C52" s="87"/>
      <c r="D52" s="87"/>
      <c r="F52" s="87"/>
      <c r="M52" s="34"/>
      <c r="N52" s="87"/>
      <c r="O52" s="34"/>
      <c r="P52" s="87"/>
    </row>
    <row r="53" spans="1:16" x14ac:dyDescent="0.25">
      <c r="A53"/>
      <c r="C53" s="87"/>
      <c r="D53" s="87"/>
      <c r="F53" s="87"/>
      <c r="M53" s="34"/>
      <c r="N53" s="87"/>
      <c r="O53" s="34"/>
      <c r="P53" s="87"/>
    </row>
  </sheetData>
  <mergeCells count="2">
    <mergeCell ref="C2:F2"/>
    <mergeCell ref="K2:L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/>
  </sheetViews>
  <sheetFormatPr defaultRowHeight="15" x14ac:dyDescent="0.25"/>
  <cols>
    <col min="2" max="2" width="61.7109375" customWidth="1"/>
    <col min="3" max="4" width="12.5703125" customWidth="1"/>
    <col min="5" max="5" width="11.140625" customWidth="1"/>
    <col min="6" max="6" width="12.5703125" customWidth="1"/>
  </cols>
  <sheetData>
    <row r="1" spans="2:6" ht="15.75" thickBot="1" x14ac:dyDescent="0.3">
      <c r="B1" s="33"/>
    </row>
    <row r="2" spans="2:6" ht="16.5" thickTop="1" thickBot="1" x14ac:dyDescent="0.3">
      <c r="C2" s="300" t="s">
        <v>29</v>
      </c>
      <c r="D2" s="301"/>
      <c r="E2" s="301"/>
      <c r="F2" s="302"/>
    </row>
    <row r="3" spans="2:6" ht="36.75" customHeight="1" thickTop="1" x14ac:dyDescent="0.25">
      <c r="B3" s="278"/>
      <c r="C3" s="277" t="s">
        <v>182</v>
      </c>
      <c r="D3" s="270" t="s">
        <v>183</v>
      </c>
      <c r="E3" s="271" t="s">
        <v>169</v>
      </c>
      <c r="F3" s="272" t="s">
        <v>170</v>
      </c>
    </row>
    <row r="4" spans="2:6" x14ac:dyDescent="0.25">
      <c r="B4" s="273" t="s">
        <v>22</v>
      </c>
      <c r="C4" s="66">
        <v>1170.9415103031101</v>
      </c>
      <c r="D4" s="268">
        <v>519.83363000001168</v>
      </c>
      <c r="E4" s="66">
        <v>2703.990737644991</v>
      </c>
      <c r="F4" s="262">
        <v>1207.8400000000174</v>
      </c>
    </row>
    <row r="5" spans="2:6" x14ac:dyDescent="0.25">
      <c r="B5" s="274" t="s">
        <v>76</v>
      </c>
      <c r="C5" s="77">
        <v>0</v>
      </c>
      <c r="D5" s="263">
        <v>0</v>
      </c>
      <c r="E5" s="77">
        <v>0</v>
      </c>
      <c r="F5" s="263">
        <v>0</v>
      </c>
    </row>
    <row r="6" spans="2:6" ht="22.5" x14ac:dyDescent="0.25">
      <c r="B6" s="274" t="s">
        <v>77</v>
      </c>
      <c r="C6" s="77">
        <v>0</v>
      </c>
      <c r="D6" s="263">
        <v>0</v>
      </c>
      <c r="E6" s="77">
        <v>0</v>
      </c>
      <c r="F6" s="263">
        <v>0</v>
      </c>
    </row>
    <row r="7" spans="2:6" ht="22.5" x14ac:dyDescent="0.25">
      <c r="B7" s="274" t="s">
        <v>78</v>
      </c>
      <c r="C7" s="77">
        <v>0</v>
      </c>
      <c r="D7" s="263">
        <v>0</v>
      </c>
      <c r="E7" s="77">
        <v>0</v>
      </c>
      <c r="F7" s="263">
        <v>0</v>
      </c>
    </row>
    <row r="8" spans="2:6" x14ac:dyDescent="0.25">
      <c r="B8" s="274" t="s">
        <v>79</v>
      </c>
      <c r="C8" s="77">
        <v>0</v>
      </c>
      <c r="D8" s="263">
        <v>0</v>
      </c>
      <c r="E8" s="77">
        <v>0</v>
      </c>
      <c r="F8" s="263">
        <v>0</v>
      </c>
    </row>
    <row r="9" spans="2:6" x14ac:dyDescent="0.25">
      <c r="B9" s="274" t="s">
        <v>80</v>
      </c>
      <c r="C9" s="77">
        <v>0</v>
      </c>
      <c r="D9" s="263">
        <v>0</v>
      </c>
      <c r="E9" s="77">
        <v>0</v>
      </c>
      <c r="F9" s="263">
        <v>0</v>
      </c>
    </row>
    <row r="10" spans="2:6" x14ac:dyDescent="0.25">
      <c r="B10" s="274" t="s">
        <v>81</v>
      </c>
      <c r="C10" s="77">
        <v>1.5112710896666659</v>
      </c>
      <c r="D10" s="263">
        <v>-2.98</v>
      </c>
      <c r="E10" s="77">
        <v>-14.15</v>
      </c>
      <c r="F10" s="263">
        <v>-2.98</v>
      </c>
    </row>
    <row r="11" spans="2:6" x14ac:dyDescent="0.25">
      <c r="B11" s="273" t="s">
        <v>82</v>
      </c>
      <c r="C11" s="66">
        <v>1172.4527813927768</v>
      </c>
      <c r="D11" s="268">
        <v>516.85363000001166</v>
      </c>
      <c r="E11" s="66">
        <v>2689.8407376449909</v>
      </c>
      <c r="F11" s="264">
        <v>1204.8600000000174</v>
      </c>
    </row>
    <row r="12" spans="2:6" x14ac:dyDescent="0.25">
      <c r="B12" s="275" t="s">
        <v>83</v>
      </c>
      <c r="C12" s="67">
        <v>-176.72999999999996</v>
      </c>
      <c r="D12" s="269">
        <v>-61.97</v>
      </c>
      <c r="E12" s="67">
        <v>-486.78</v>
      </c>
      <c r="F12" s="265">
        <v>-219.97</v>
      </c>
    </row>
    <row r="13" spans="2:6" ht="15.75" thickBot="1" x14ac:dyDescent="0.3">
      <c r="B13" s="276" t="s">
        <v>84</v>
      </c>
      <c r="C13" s="267">
        <v>1349.1812291802869</v>
      </c>
      <c r="D13" s="266">
        <v>578.82363000000601</v>
      </c>
      <c r="E13" s="267">
        <v>3276.6191854325016</v>
      </c>
      <c r="F13" s="266">
        <v>1424.83</v>
      </c>
    </row>
    <row r="14" spans="2:6" ht="15.75" thickTop="1" x14ac:dyDescent="0.25">
      <c r="C14" s="28"/>
      <c r="D14" s="28"/>
      <c r="E14" s="28"/>
      <c r="F14" s="28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0"/>
  <sheetViews>
    <sheetView zoomScaleNormal="100" workbookViewId="0"/>
  </sheetViews>
  <sheetFormatPr defaultRowHeight="15" x14ac:dyDescent="0.25"/>
  <cols>
    <col min="1" max="1" width="4.42578125" customWidth="1"/>
    <col min="2" max="2" width="55.42578125" customWidth="1"/>
    <col min="3" max="3" width="13.140625" style="34" customWidth="1"/>
    <col min="4" max="4" width="13.140625" style="38" customWidth="1"/>
    <col min="5" max="5" width="12" bestFit="1" customWidth="1"/>
    <col min="6" max="6" width="12" customWidth="1"/>
    <col min="7" max="7" width="14.140625" customWidth="1"/>
    <col min="8" max="8" width="12.7109375" style="34" customWidth="1"/>
  </cols>
  <sheetData>
    <row r="1" spans="2:19" ht="15.75" thickBot="1" x14ac:dyDescent="0.3">
      <c r="B1" s="33"/>
      <c r="D1" s="74"/>
      <c r="F1" s="146"/>
      <c r="G1" s="146"/>
      <c r="H1" s="157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2:19" ht="16.5" thickTop="1" thickBot="1" x14ac:dyDescent="0.3">
      <c r="C2" s="303" t="s">
        <v>29</v>
      </c>
      <c r="D2" s="304"/>
      <c r="F2" s="146"/>
      <c r="G2" s="158"/>
      <c r="H2" s="158"/>
      <c r="I2" s="158"/>
      <c r="J2" s="159"/>
      <c r="K2" s="146"/>
      <c r="L2" s="146"/>
      <c r="M2" s="146"/>
      <c r="N2" s="146"/>
      <c r="O2" s="146"/>
      <c r="P2" s="146"/>
      <c r="Q2" s="146"/>
      <c r="R2" s="146"/>
      <c r="S2" s="146"/>
    </row>
    <row r="3" spans="2:19" ht="25.5" customHeight="1" thickTop="1" x14ac:dyDescent="0.25">
      <c r="B3" s="1" t="s">
        <v>50</v>
      </c>
      <c r="C3" s="110" t="s">
        <v>171</v>
      </c>
      <c r="D3" s="256" t="s">
        <v>172</v>
      </c>
      <c r="F3" s="146"/>
      <c r="G3" s="155"/>
      <c r="H3" s="146"/>
      <c r="I3" s="146"/>
      <c r="J3" s="160"/>
      <c r="K3" s="146"/>
      <c r="L3" s="146"/>
      <c r="M3" s="146"/>
      <c r="N3" s="146"/>
      <c r="O3" s="146"/>
      <c r="P3" s="146"/>
      <c r="Q3" s="146"/>
      <c r="R3" s="146"/>
      <c r="S3" s="146"/>
    </row>
    <row r="4" spans="2:19" x14ac:dyDescent="0.25">
      <c r="B4" s="9" t="s">
        <v>30</v>
      </c>
      <c r="C4" s="112">
        <v>33458.815999999999</v>
      </c>
      <c r="D4" s="257">
        <v>34366.009999999995</v>
      </c>
      <c r="F4" s="146"/>
      <c r="G4" s="146"/>
      <c r="H4" s="146"/>
      <c r="I4" s="146"/>
      <c r="J4" s="160"/>
      <c r="K4" s="146"/>
      <c r="L4" s="146"/>
      <c r="M4" s="146"/>
      <c r="N4" s="146"/>
      <c r="O4" s="146"/>
      <c r="P4" s="146"/>
      <c r="Q4" s="146"/>
      <c r="R4" s="146"/>
      <c r="S4" s="146"/>
    </row>
    <row r="5" spans="2:19" x14ac:dyDescent="0.25">
      <c r="B5" s="4" t="s">
        <v>31</v>
      </c>
      <c r="C5" s="98">
        <v>27266.405999999999</v>
      </c>
      <c r="D5" s="258">
        <v>28388.98</v>
      </c>
      <c r="F5" s="146"/>
      <c r="G5" s="146"/>
      <c r="H5" s="146"/>
      <c r="I5" s="146"/>
      <c r="J5" s="160"/>
      <c r="K5" s="146"/>
      <c r="L5" s="146"/>
      <c r="M5" s="146"/>
      <c r="N5" s="146"/>
      <c r="O5" s="146"/>
      <c r="P5" s="146"/>
      <c r="Q5" s="146"/>
      <c r="R5" s="146"/>
      <c r="S5" s="146"/>
    </row>
    <row r="6" spans="2:19" x14ac:dyDescent="0.25">
      <c r="B6" s="4" t="s">
        <v>32</v>
      </c>
      <c r="C6" s="98">
        <v>3532.0299999999997</v>
      </c>
      <c r="D6" s="258">
        <v>2266.6799999999998</v>
      </c>
      <c r="E6" s="134"/>
      <c r="F6" s="146"/>
      <c r="G6" s="146"/>
      <c r="H6" s="157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</row>
    <row r="7" spans="2:19" x14ac:dyDescent="0.25">
      <c r="B7" s="4" t="s">
        <v>33</v>
      </c>
      <c r="C7" s="98">
        <v>0</v>
      </c>
      <c r="D7" s="258">
        <v>1063.5999999999999</v>
      </c>
      <c r="F7" s="146"/>
      <c r="G7" s="146"/>
      <c r="H7" s="157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</row>
    <row r="8" spans="2:19" x14ac:dyDescent="0.25">
      <c r="B8" s="4" t="s">
        <v>34</v>
      </c>
      <c r="C8" s="98">
        <v>0</v>
      </c>
      <c r="D8" s="258">
        <v>0</v>
      </c>
      <c r="F8" s="146"/>
      <c r="G8" s="146"/>
      <c r="H8" s="157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2:19" x14ac:dyDescent="0.25">
      <c r="B9" s="4" t="s">
        <v>35</v>
      </c>
      <c r="C9" s="98">
        <v>0</v>
      </c>
      <c r="D9" s="258">
        <v>0</v>
      </c>
      <c r="F9" s="146"/>
      <c r="G9" s="146"/>
      <c r="H9" s="157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2:19" x14ac:dyDescent="0.25">
      <c r="B10" s="4" t="s">
        <v>36</v>
      </c>
      <c r="C10" s="98">
        <v>1.0899999999999181</v>
      </c>
      <c r="D10" s="258">
        <v>0</v>
      </c>
      <c r="F10" s="146"/>
      <c r="G10" s="146"/>
      <c r="H10" s="157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</row>
    <row r="11" spans="2:19" x14ac:dyDescent="0.25">
      <c r="B11" s="4" t="s">
        <v>37</v>
      </c>
      <c r="C11" s="98">
        <v>2113.2800000000002</v>
      </c>
      <c r="D11" s="258">
        <v>2112</v>
      </c>
      <c r="F11" s="146"/>
      <c r="G11" s="146"/>
      <c r="H11" s="157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</row>
    <row r="12" spans="2:19" x14ac:dyDescent="0.25">
      <c r="B12" s="4" t="s">
        <v>38</v>
      </c>
      <c r="C12" s="141">
        <v>546.01</v>
      </c>
      <c r="D12" s="258">
        <v>534.75</v>
      </c>
      <c r="F12" s="146"/>
      <c r="G12" s="146"/>
      <c r="H12" s="157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2:19" x14ac:dyDescent="0.25">
      <c r="B13" s="10" t="s">
        <v>39</v>
      </c>
      <c r="C13" s="112">
        <v>52117.889999999992</v>
      </c>
      <c r="D13" s="257">
        <v>51412.720000000008</v>
      </c>
      <c r="E13" s="28"/>
      <c r="F13" s="147"/>
      <c r="G13" s="156"/>
      <c r="H13" s="157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</row>
    <row r="14" spans="2:19" x14ac:dyDescent="0.25">
      <c r="B14" s="4" t="s">
        <v>40</v>
      </c>
      <c r="C14" s="141">
        <v>27610.49</v>
      </c>
      <c r="D14" s="258">
        <v>27338.49</v>
      </c>
      <c r="E14" s="135"/>
      <c r="F14" s="147"/>
      <c r="G14" s="146"/>
      <c r="H14" s="157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</row>
    <row r="15" spans="2:19" x14ac:dyDescent="0.25">
      <c r="B15" s="4" t="s">
        <v>41</v>
      </c>
      <c r="C15" s="141">
        <v>19535.409999999996</v>
      </c>
      <c r="D15" s="258">
        <v>16120.35</v>
      </c>
      <c r="E15" s="135"/>
      <c r="F15" s="146"/>
      <c r="G15" s="146"/>
      <c r="H15" s="157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</row>
    <row r="16" spans="2:19" x14ac:dyDescent="0.25">
      <c r="B16" s="4" t="s">
        <v>42</v>
      </c>
      <c r="C16" s="141">
        <v>0</v>
      </c>
      <c r="D16" s="258">
        <v>0</v>
      </c>
      <c r="F16" s="146"/>
      <c r="G16" s="146"/>
      <c r="H16" s="157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</row>
    <row r="17" spans="2:19" x14ac:dyDescent="0.25">
      <c r="B17" s="4" t="s">
        <v>43</v>
      </c>
      <c r="C17" s="141">
        <v>1944.6399999999999</v>
      </c>
      <c r="D17" s="258">
        <v>3181.05</v>
      </c>
      <c r="E17" s="134"/>
      <c r="F17" s="147"/>
      <c r="G17" s="147"/>
      <c r="H17" s="161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</row>
    <row r="18" spans="2:19" x14ac:dyDescent="0.25">
      <c r="B18" s="4" t="s">
        <v>44</v>
      </c>
      <c r="C18" s="98">
        <v>0</v>
      </c>
      <c r="D18" s="258">
        <v>0</v>
      </c>
      <c r="F18" s="146"/>
      <c r="G18" s="146"/>
      <c r="H18" s="157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</row>
    <row r="19" spans="2:19" ht="22.5" x14ac:dyDescent="0.25">
      <c r="B19" s="4" t="s">
        <v>45</v>
      </c>
      <c r="C19" s="98">
        <v>0</v>
      </c>
      <c r="D19" s="258">
        <v>0</v>
      </c>
      <c r="F19" s="146"/>
      <c r="G19" s="146"/>
      <c r="H19" s="157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</row>
    <row r="20" spans="2:19" x14ac:dyDescent="0.25">
      <c r="B20" s="4" t="s">
        <v>36</v>
      </c>
      <c r="C20" s="98">
        <v>0</v>
      </c>
      <c r="D20" s="258">
        <v>71.3</v>
      </c>
      <c r="F20" s="146"/>
      <c r="G20" s="146"/>
      <c r="H20" s="157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2:19" x14ac:dyDescent="0.25">
      <c r="B21" s="4" t="s">
        <v>46</v>
      </c>
      <c r="C21" s="141">
        <v>1369.5400000000002</v>
      </c>
      <c r="D21" s="258">
        <v>916.95</v>
      </c>
      <c r="F21" s="147"/>
      <c r="G21" s="146"/>
      <c r="H21" s="157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</row>
    <row r="22" spans="2:19" x14ac:dyDescent="0.25">
      <c r="B22" s="4" t="s">
        <v>47</v>
      </c>
      <c r="C22" s="98">
        <v>1657.8100000000002</v>
      </c>
      <c r="D22" s="258">
        <v>3784.58</v>
      </c>
      <c r="F22" s="146"/>
      <c r="G22" s="146"/>
      <c r="H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</row>
    <row r="23" spans="2:19" x14ac:dyDescent="0.25">
      <c r="B23" s="10" t="s">
        <v>48</v>
      </c>
      <c r="C23" s="112">
        <v>0</v>
      </c>
      <c r="D23" s="257">
        <v>0</v>
      </c>
      <c r="F23" s="146"/>
      <c r="G23" s="146"/>
      <c r="H23" s="157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</row>
    <row r="24" spans="2:19" ht="15.75" thickBot="1" x14ac:dyDescent="0.3">
      <c r="B24" s="11" t="s">
        <v>49</v>
      </c>
      <c r="C24" s="113">
        <v>85576.705999999991</v>
      </c>
      <c r="D24" s="259">
        <v>85778.73000000001</v>
      </c>
      <c r="E24" s="28"/>
      <c r="F24" s="147"/>
      <c r="G24" s="147"/>
      <c r="H24" s="157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</row>
    <row r="25" spans="2:19" ht="16.5" thickTop="1" thickBot="1" x14ac:dyDescent="0.3">
      <c r="C25" s="114"/>
      <c r="D25" s="114"/>
      <c r="F25" s="146"/>
      <c r="G25" s="146"/>
      <c r="H25" s="157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</row>
    <row r="26" spans="2:19" ht="16.5" thickTop="1" thickBot="1" x14ac:dyDescent="0.3">
      <c r="C26" s="305" t="s">
        <v>29</v>
      </c>
      <c r="D26" s="306"/>
      <c r="F26" s="146"/>
      <c r="G26" s="146"/>
      <c r="H26" s="157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</row>
    <row r="27" spans="2:19" ht="23.25" thickTop="1" x14ac:dyDescent="0.25">
      <c r="B27" s="1" t="s">
        <v>51</v>
      </c>
      <c r="C27" s="110" t="s">
        <v>171</v>
      </c>
      <c r="D27" s="111" t="s">
        <v>172</v>
      </c>
      <c r="F27" s="146"/>
      <c r="G27" s="146"/>
      <c r="H27" s="157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</row>
    <row r="28" spans="2:19" x14ac:dyDescent="0.25">
      <c r="B28" s="10" t="s">
        <v>52</v>
      </c>
      <c r="C28" s="115">
        <v>40715.258495432499</v>
      </c>
      <c r="D28" s="260">
        <v>38364.030000000021</v>
      </c>
      <c r="E28" s="28"/>
      <c r="F28" s="147"/>
      <c r="G28" s="154"/>
      <c r="H28" s="161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</row>
    <row r="29" spans="2:19" x14ac:dyDescent="0.25">
      <c r="B29" s="4" t="s">
        <v>53</v>
      </c>
      <c r="C29" s="116">
        <v>1799.6399999999976</v>
      </c>
      <c r="D29" s="261">
        <v>1799.64</v>
      </c>
      <c r="F29" s="146"/>
      <c r="G29" s="146"/>
      <c r="H29" s="157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</row>
    <row r="30" spans="2:19" x14ac:dyDescent="0.25">
      <c r="B30" s="4" t="s">
        <v>54</v>
      </c>
      <c r="C30" s="116">
        <v>23815.49</v>
      </c>
      <c r="D30" s="261">
        <v>23815.49</v>
      </c>
      <c r="F30" s="146"/>
      <c r="G30" s="146"/>
      <c r="H30" s="157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</row>
    <row r="31" spans="2:19" x14ac:dyDescent="0.25">
      <c r="B31" s="4" t="s">
        <v>55</v>
      </c>
      <c r="C31" s="116">
        <v>0</v>
      </c>
      <c r="D31" s="261">
        <v>0</v>
      </c>
      <c r="F31" s="146"/>
      <c r="G31" s="146"/>
      <c r="H31" s="157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</row>
    <row r="32" spans="2:19" x14ac:dyDescent="0.25">
      <c r="B32" s="4" t="s">
        <v>56</v>
      </c>
      <c r="C32" s="142">
        <v>11859.905809999998</v>
      </c>
      <c r="D32" s="261">
        <v>10435.030000000001</v>
      </c>
      <c r="E32" s="134"/>
      <c r="F32" s="146"/>
      <c r="G32" s="146"/>
      <c r="H32" s="157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</row>
    <row r="33" spans="2:19" x14ac:dyDescent="0.25">
      <c r="B33" s="4" t="s">
        <v>57</v>
      </c>
      <c r="C33" s="142">
        <v>0</v>
      </c>
      <c r="D33" s="261">
        <v>0</v>
      </c>
      <c r="F33" s="146"/>
      <c r="G33" s="146"/>
      <c r="H33" s="157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</row>
    <row r="34" spans="2:19" x14ac:dyDescent="0.25">
      <c r="B34" s="4" t="s">
        <v>167</v>
      </c>
      <c r="C34" s="142">
        <v>86.13000000000001</v>
      </c>
      <c r="D34" s="261">
        <v>18.98</v>
      </c>
      <c r="F34" s="146"/>
      <c r="G34" s="146"/>
      <c r="H34" s="157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</row>
    <row r="35" spans="2:19" x14ac:dyDescent="0.25">
      <c r="B35" s="4" t="s">
        <v>58</v>
      </c>
      <c r="C35" s="142">
        <v>677.36</v>
      </c>
      <c r="D35" s="261">
        <v>1083.17</v>
      </c>
      <c r="F35" s="146"/>
      <c r="G35" s="146"/>
      <c r="H35" s="157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</row>
    <row r="36" spans="2:19" x14ac:dyDescent="0.25">
      <c r="B36" s="4" t="s">
        <v>59</v>
      </c>
      <c r="C36" s="142">
        <v>3176.6191854325048</v>
      </c>
      <c r="D36" s="261">
        <v>1424.8300000000174</v>
      </c>
      <c r="F36" s="146"/>
      <c r="G36" s="146"/>
      <c r="H36" s="157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</row>
    <row r="37" spans="2:19" x14ac:dyDescent="0.25">
      <c r="B37" s="4" t="s">
        <v>60</v>
      </c>
      <c r="C37" s="142">
        <v>0</v>
      </c>
      <c r="D37" s="261">
        <v>0</v>
      </c>
      <c r="F37" s="146"/>
      <c r="G37" s="146"/>
      <c r="H37" s="157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</row>
    <row r="38" spans="2:19" x14ac:dyDescent="0.25">
      <c r="B38" s="4" t="s">
        <v>168</v>
      </c>
      <c r="C38" s="116">
        <v>-699.88649999999996</v>
      </c>
      <c r="D38" s="261">
        <v>-213.11</v>
      </c>
      <c r="F38" s="146"/>
      <c r="G38" s="146"/>
      <c r="H38" s="157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2:19" x14ac:dyDescent="0.25">
      <c r="B39" s="10" t="s">
        <v>61</v>
      </c>
      <c r="C39" s="115">
        <v>3935.3199999999993</v>
      </c>
      <c r="D39" s="260">
        <v>5193.9859999999999</v>
      </c>
      <c r="E39" s="28"/>
      <c r="F39" s="147"/>
      <c r="G39" s="154"/>
      <c r="H39" s="157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</row>
    <row r="40" spans="2:19" x14ac:dyDescent="0.25">
      <c r="B40" s="4" t="s">
        <v>62</v>
      </c>
      <c r="C40" s="116">
        <v>958.07</v>
      </c>
      <c r="D40" s="261">
        <v>1843.64</v>
      </c>
      <c r="E40" s="134"/>
      <c r="F40" s="147"/>
      <c r="G40" s="147"/>
      <c r="H40" s="161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</row>
    <row r="41" spans="2:19" x14ac:dyDescent="0.25">
      <c r="B41" s="4" t="s">
        <v>63</v>
      </c>
      <c r="C41" s="116">
        <v>1217.3099999999995</v>
      </c>
      <c r="D41" s="261">
        <v>1388.26</v>
      </c>
      <c r="F41" s="146"/>
      <c r="G41" s="146"/>
      <c r="H41" s="157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</row>
    <row r="42" spans="2:19" x14ac:dyDescent="0.25">
      <c r="B42" s="4" t="s">
        <v>64</v>
      </c>
      <c r="C42" s="142">
        <v>0</v>
      </c>
      <c r="D42" s="261">
        <v>82.28</v>
      </c>
      <c r="F42" s="146"/>
      <c r="G42" s="146"/>
      <c r="H42" s="157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</row>
    <row r="43" spans="2:19" x14ac:dyDescent="0.25">
      <c r="B43" s="4" t="s">
        <v>65</v>
      </c>
      <c r="C43" s="142">
        <v>277.7</v>
      </c>
      <c r="D43" s="261">
        <v>277.69600000000003</v>
      </c>
      <c r="F43" s="146"/>
      <c r="G43" s="146"/>
      <c r="H43" s="157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</row>
    <row r="44" spans="2:19" x14ac:dyDescent="0.25">
      <c r="B44" s="4" t="s">
        <v>66</v>
      </c>
      <c r="C44" s="142">
        <v>0</v>
      </c>
      <c r="D44" s="261">
        <v>552.11</v>
      </c>
      <c r="F44" s="146"/>
      <c r="G44" s="146"/>
      <c r="H44" s="157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</row>
    <row r="45" spans="2:19" x14ac:dyDescent="0.25">
      <c r="B45" s="4" t="s">
        <v>67</v>
      </c>
      <c r="C45" s="142">
        <v>82.24</v>
      </c>
      <c r="D45" s="261">
        <v>82.24</v>
      </c>
      <c r="F45" s="146"/>
      <c r="G45" s="146"/>
      <c r="H45" s="157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2:19" x14ac:dyDescent="0.25">
      <c r="B46" s="4" t="s">
        <v>68</v>
      </c>
      <c r="C46" s="142">
        <v>1400</v>
      </c>
      <c r="D46" s="261">
        <v>967.76</v>
      </c>
      <c r="F46" s="146"/>
      <c r="G46" s="146"/>
      <c r="H46" s="157"/>
      <c r="I46" s="146"/>
      <c r="J46" s="162"/>
      <c r="K46" s="162"/>
      <c r="L46" s="146"/>
      <c r="M46" s="157"/>
      <c r="N46" s="146"/>
      <c r="O46" s="146"/>
      <c r="P46" s="146"/>
      <c r="Q46" s="146"/>
      <c r="R46" s="146"/>
      <c r="S46" s="146"/>
    </row>
    <row r="47" spans="2:19" x14ac:dyDescent="0.25">
      <c r="B47" s="10" t="s">
        <v>69</v>
      </c>
      <c r="C47" s="115">
        <v>40926.130000000005</v>
      </c>
      <c r="D47" s="260">
        <v>42220.709999999992</v>
      </c>
      <c r="F47" s="146"/>
      <c r="G47" s="146"/>
      <c r="H47" s="157"/>
      <c r="I47" s="146"/>
      <c r="J47" s="147"/>
      <c r="K47" s="147"/>
      <c r="L47" s="147"/>
      <c r="M47" s="157"/>
      <c r="N47" s="146"/>
      <c r="O47" s="146"/>
      <c r="P47" s="146"/>
      <c r="Q47" s="154"/>
      <c r="R47" s="146"/>
      <c r="S47" s="146"/>
    </row>
    <row r="48" spans="2:19" x14ac:dyDescent="0.25">
      <c r="B48" s="4" t="s">
        <v>62</v>
      </c>
      <c r="C48" s="116">
        <v>11073.16</v>
      </c>
      <c r="D48" s="261">
        <v>12096.21</v>
      </c>
      <c r="E48" s="134"/>
      <c r="F48" s="146"/>
      <c r="G48" s="146"/>
      <c r="H48" s="157"/>
      <c r="I48" s="146"/>
      <c r="J48" s="147"/>
      <c r="K48" s="147"/>
      <c r="L48" s="147"/>
      <c r="M48" s="161"/>
      <c r="N48" s="146"/>
      <c r="O48" s="146"/>
      <c r="P48" s="146"/>
      <c r="Q48" s="147"/>
      <c r="R48" s="146"/>
      <c r="S48" s="146"/>
    </row>
    <row r="49" spans="2:19" x14ac:dyDescent="0.25">
      <c r="B49" s="4" t="s">
        <v>63</v>
      </c>
      <c r="C49" s="142">
        <v>4485.28</v>
      </c>
      <c r="D49" s="261">
        <v>3122.83</v>
      </c>
      <c r="E49" s="134"/>
      <c r="F49" s="146"/>
      <c r="G49" s="146"/>
      <c r="H49" s="157"/>
      <c r="I49" s="146"/>
      <c r="J49" s="147"/>
      <c r="K49" s="147"/>
      <c r="L49" s="147"/>
      <c r="M49" s="157"/>
      <c r="N49" s="146"/>
      <c r="O49" s="146"/>
      <c r="P49" s="146"/>
      <c r="Q49" s="147"/>
      <c r="R49" s="146"/>
      <c r="S49" s="146"/>
    </row>
    <row r="50" spans="2:19" x14ac:dyDescent="0.25">
      <c r="B50" s="4" t="s">
        <v>70</v>
      </c>
      <c r="C50" s="142">
        <v>18723.030000000002</v>
      </c>
      <c r="D50" s="261">
        <v>22486.27</v>
      </c>
      <c r="E50" s="134"/>
      <c r="F50" s="146"/>
      <c r="G50" s="146"/>
      <c r="H50" s="157"/>
      <c r="I50" s="146"/>
      <c r="J50" s="146"/>
      <c r="K50" s="146"/>
      <c r="L50" s="146"/>
      <c r="M50" s="157"/>
      <c r="N50" s="146"/>
      <c r="O50" s="146"/>
      <c r="P50" s="146"/>
      <c r="Q50" s="147"/>
      <c r="R50" s="146"/>
      <c r="S50" s="146"/>
    </row>
    <row r="51" spans="2:19" x14ac:dyDescent="0.25">
      <c r="B51" s="12" t="s">
        <v>71</v>
      </c>
      <c r="C51" s="142">
        <v>0</v>
      </c>
      <c r="D51" s="261">
        <v>470</v>
      </c>
      <c r="F51" s="146"/>
      <c r="G51" s="146"/>
      <c r="H51" s="157"/>
      <c r="I51" s="146"/>
      <c r="J51" s="146"/>
      <c r="K51" s="146"/>
      <c r="L51" s="146"/>
      <c r="M51" s="157"/>
      <c r="N51" s="146"/>
      <c r="O51" s="146"/>
      <c r="P51" s="146"/>
      <c r="Q51" s="147"/>
      <c r="R51" s="146"/>
      <c r="S51" s="146"/>
    </row>
    <row r="52" spans="2:19" x14ac:dyDescent="0.25">
      <c r="B52" s="4" t="s">
        <v>72</v>
      </c>
      <c r="C52" s="142">
        <v>3805.73</v>
      </c>
      <c r="D52" s="261">
        <v>2906.43</v>
      </c>
      <c r="F52" s="147"/>
      <c r="G52" s="147"/>
      <c r="H52" s="161"/>
      <c r="I52" s="146"/>
      <c r="J52" s="147"/>
      <c r="K52" s="147"/>
      <c r="L52" s="147"/>
      <c r="M52" s="157"/>
      <c r="N52" s="146"/>
      <c r="O52" s="146"/>
      <c r="P52" s="146"/>
      <c r="Q52" s="147"/>
      <c r="R52" s="146"/>
      <c r="S52" s="146"/>
    </row>
    <row r="53" spans="2:19" x14ac:dyDescent="0.25">
      <c r="B53" s="4" t="s">
        <v>66</v>
      </c>
      <c r="C53" s="142">
        <v>653.79999999999995</v>
      </c>
      <c r="D53" s="261">
        <v>194.95</v>
      </c>
      <c r="F53" s="147"/>
      <c r="G53" s="146"/>
      <c r="H53" s="157"/>
      <c r="I53" s="146"/>
      <c r="J53" s="146"/>
      <c r="K53" s="146"/>
      <c r="L53" s="146"/>
      <c r="M53" s="157"/>
      <c r="N53" s="146"/>
      <c r="O53" s="146"/>
      <c r="P53" s="146"/>
      <c r="Q53" s="147"/>
      <c r="R53" s="146"/>
      <c r="S53" s="146"/>
    </row>
    <row r="54" spans="2:19" x14ac:dyDescent="0.25">
      <c r="B54" s="4" t="s">
        <v>67</v>
      </c>
      <c r="C54" s="142">
        <v>167.86</v>
      </c>
      <c r="D54" s="261">
        <v>0</v>
      </c>
      <c r="F54" s="146"/>
      <c r="G54" s="146"/>
      <c r="H54" s="157"/>
      <c r="I54" s="146"/>
      <c r="J54" s="146"/>
      <c r="K54" s="146"/>
      <c r="L54" s="146"/>
      <c r="M54" s="157"/>
      <c r="N54" s="146"/>
      <c r="O54" s="146"/>
      <c r="P54" s="146"/>
      <c r="Q54" s="147"/>
      <c r="R54" s="146"/>
      <c r="S54" s="146"/>
    </row>
    <row r="55" spans="2:19" x14ac:dyDescent="0.25">
      <c r="B55" s="4" t="s">
        <v>68</v>
      </c>
      <c r="C55" s="142">
        <v>2017.27</v>
      </c>
      <c r="D55" s="261">
        <v>944.02</v>
      </c>
      <c r="F55" s="147"/>
      <c r="G55" s="147"/>
      <c r="H55" s="163"/>
      <c r="I55" s="146"/>
      <c r="J55" s="146"/>
      <c r="K55" s="146"/>
      <c r="L55" s="146"/>
      <c r="M55" s="157"/>
      <c r="N55" s="146"/>
      <c r="O55" s="146"/>
      <c r="P55" s="146"/>
      <c r="Q55" s="147"/>
      <c r="R55" s="146"/>
      <c r="S55" s="146"/>
    </row>
    <row r="56" spans="2:19" ht="23.25" x14ac:dyDescent="0.25">
      <c r="B56" s="13" t="s">
        <v>73</v>
      </c>
      <c r="C56" s="142">
        <v>0</v>
      </c>
      <c r="D56" s="261">
        <v>0</v>
      </c>
      <c r="F56" s="146"/>
      <c r="G56" s="146"/>
      <c r="H56" s="157"/>
      <c r="I56" s="146"/>
      <c r="J56" s="146"/>
      <c r="K56" s="146"/>
      <c r="L56" s="147"/>
      <c r="M56" s="146"/>
      <c r="N56" s="146"/>
      <c r="O56" s="146"/>
      <c r="P56" s="146"/>
      <c r="Q56" s="146"/>
      <c r="R56" s="146"/>
      <c r="S56" s="146"/>
    </row>
    <row r="57" spans="2:19" x14ac:dyDescent="0.25">
      <c r="B57" s="9" t="s">
        <v>74</v>
      </c>
      <c r="C57" s="115">
        <v>85576.708495432511</v>
      </c>
      <c r="D57" s="260">
        <v>85778.72600000001</v>
      </c>
      <c r="E57" s="28"/>
      <c r="F57" s="147"/>
      <c r="G57" s="147"/>
      <c r="H57" s="157"/>
      <c r="I57" s="146"/>
      <c r="J57" s="146"/>
      <c r="K57" s="146"/>
      <c r="L57" s="147"/>
      <c r="M57" s="146"/>
      <c r="N57" s="146"/>
      <c r="O57" s="146"/>
      <c r="P57" s="146"/>
      <c r="Q57" s="146"/>
      <c r="R57" s="146"/>
      <c r="S57" s="146"/>
    </row>
    <row r="58" spans="2:19" ht="15.75" thickBot="1" x14ac:dyDescent="0.3">
      <c r="B58" s="17" t="s">
        <v>75</v>
      </c>
      <c r="C58" s="117">
        <v>11.888015049576861</v>
      </c>
      <c r="D58" s="118">
        <v>11.916078610057278</v>
      </c>
      <c r="F58" s="146"/>
      <c r="G58" s="146"/>
      <c r="H58" s="157"/>
      <c r="I58" s="146"/>
      <c r="J58" s="146"/>
      <c r="K58" s="146"/>
      <c r="L58" s="147"/>
      <c r="M58" s="146"/>
      <c r="N58" s="146"/>
      <c r="O58" s="146"/>
      <c r="P58" s="146"/>
      <c r="Q58" s="146"/>
      <c r="R58" s="146"/>
      <c r="S58" s="146"/>
    </row>
    <row r="59" spans="2:19" ht="15.75" thickTop="1" x14ac:dyDescent="0.25"/>
    <row r="60" spans="2:19" x14ac:dyDescent="0.25">
      <c r="C60" s="35"/>
      <c r="D60" s="73"/>
    </row>
  </sheetData>
  <mergeCells count="2">
    <mergeCell ref="C2:D2"/>
    <mergeCell ref="C26:D26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76"/>
  <sheetViews>
    <sheetView zoomScale="90" zoomScaleNormal="90" workbookViewId="0"/>
  </sheetViews>
  <sheetFormatPr defaultRowHeight="15" x14ac:dyDescent="0.25"/>
  <cols>
    <col min="1" max="1" width="2.5703125" customWidth="1"/>
    <col min="2" max="2" width="32.42578125" customWidth="1"/>
    <col min="3" max="3" width="11" customWidth="1"/>
    <col min="4" max="4" width="13" customWidth="1"/>
    <col min="5" max="5" width="11" customWidth="1"/>
    <col min="6" max="7" width="12" customWidth="1"/>
    <col min="8" max="8" width="11" customWidth="1"/>
    <col min="9" max="9" width="13.28515625" customWidth="1"/>
    <col min="10" max="10" width="13.42578125" customWidth="1"/>
    <col min="11" max="11" width="12" customWidth="1"/>
    <col min="13" max="13" width="11" customWidth="1"/>
    <col min="14" max="14" width="33.42578125" customWidth="1"/>
  </cols>
  <sheetData>
    <row r="1" spans="1:14" ht="15.75" thickBot="1" x14ac:dyDescent="0.3">
      <c r="B1" s="33"/>
      <c r="I1" s="81"/>
      <c r="J1" s="33"/>
    </row>
    <row r="2" spans="1:14" ht="16.5" thickTop="1" thickBot="1" x14ac:dyDescent="0.3">
      <c r="B2" s="255"/>
      <c r="C2" s="312" t="s">
        <v>29</v>
      </c>
      <c r="D2" s="313"/>
      <c r="E2" s="313"/>
      <c r="F2" s="313"/>
      <c r="G2" s="313"/>
      <c r="H2" s="313"/>
      <c r="I2" s="313"/>
      <c r="J2" s="313"/>
      <c r="K2" s="314"/>
    </row>
    <row r="3" spans="1:14" ht="68.25" thickTop="1" x14ac:dyDescent="0.25">
      <c r="A3" s="253"/>
      <c r="B3" s="254"/>
      <c r="C3" s="14" t="s">
        <v>53</v>
      </c>
      <c r="D3" s="14" t="s">
        <v>85</v>
      </c>
      <c r="E3" s="14" t="s">
        <v>56</v>
      </c>
      <c r="F3" s="14" t="s">
        <v>57</v>
      </c>
      <c r="G3" s="14" t="s">
        <v>166</v>
      </c>
      <c r="H3" s="14" t="s">
        <v>59</v>
      </c>
      <c r="I3" s="14" t="s">
        <v>86</v>
      </c>
      <c r="J3" s="82" t="s">
        <v>165</v>
      </c>
      <c r="K3" s="15" t="s">
        <v>87</v>
      </c>
      <c r="M3" s="28"/>
    </row>
    <row r="4" spans="1:14" ht="15" customHeight="1" x14ac:dyDescent="0.25">
      <c r="A4" s="253"/>
      <c r="B4" s="307" t="s">
        <v>173</v>
      </c>
      <c r="C4" s="308"/>
      <c r="D4" s="308"/>
      <c r="E4" s="308"/>
      <c r="F4" s="308"/>
      <c r="G4" s="308"/>
      <c r="H4" s="308"/>
      <c r="I4" s="308"/>
      <c r="J4" s="309"/>
      <c r="K4" s="310"/>
      <c r="M4" s="28"/>
    </row>
    <row r="5" spans="1:14" x14ac:dyDescent="0.25">
      <c r="A5" s="253"/>
      <c r="B5" s="249" t="s">
        <v>163</v>
      </c>
      <c r="C5" s="40">
        <v>1799.64</v>
      </c>
      <c r="D5" s="140">
        <v>23815.49</v>
      </c>
      <c r="E5" s="140">
        <v>10435.029999999999</v>
      </c>
      <c r="F5" s="140">
        <v>0</v>
      </c>
      <c r="G5" s="140">
        <v>2526.98</v>
      </c>
      <c r="H5" s="140">
        <v>0</v>
      </c>
      <c r="I5" s="140">
        <v>38577.14</v>
      </c>
      <c r="J5" s="140">
        <v>-213.11</v>
      </c>
      <c r="K5" s="143">
        <v>38364.03</v>
      </c>
      <c r="L5" s="28"/>
      <c r="M5" s="28"/>
    </row>
    <row r="6" spans="1:14" x14ac:dyDescent="0.25">
      <c r="A6" s="253"/>
      <c r="B6" s="250" t="s">
        <v>88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75">
        <v>0</v>
      </c>
      <c r="K6" s="43">
        <v>0</v>
      </c>
      <c r="M6" s="28"/>
    </row>
    <row r="7" spans="1:14" x14ac:dyDescent="0.25">
      <c r="A7" s="253"/>
      <c r="B7" s="250" t="s">
        <v>89</v>
      </c>
      <c r="C7" s="41">
        <v>0</v>
      </c>
      <c r="D7" s="41">
        <v>0</v>
      </c>
      <c r="E7" s="41">
        <v>0</v>
      </c>
      <c r="F7" s="41">
        <v>0</v>
      </c>
      <c r="G7" s="41">
        <v>-338.61</v>
      </c>
      <c r="H7" s="41">
        <v>0</v>
      </c>
      <c r="I7" s="41">
        <v>-338.61</v>
      </c>
      <c r="J7" s="75">
        <v>0</v>
      </c>
      <c r="K7" s="247">
        <v>-338.61</v>
      </c>
      <c r="M7" s="28"/>
    </row>
    <row r="8" spans="1:14" x14ac:dyDescent="0.25">
      <c r="A8" s="253"/>
      <c r="B8" s="249" t="s">
        <v>90</v>
      </c>
      <c r="C8" s="40">
        <v>1799.64</v>
      </c>
      <c r="D8" s="40">
        <v>23815.49</v>
      </c>
      <c r="E8" s="40">
        <v>10435.029999999999</v>
      </c>
      <c r="F8" s="40">
        <v>0</v>
      </c>
      <c r="G8" s="40">
        <v>2188.37</v>
      </c>
      <c r="H8" s="40">
        <v>0</v>
      </c>
      <c r="I8" s="40">
        <v>38238.53</v>
      </c>
      <c r="J8" s="40">
        <v>-213.11</v>
      </c>
      <c r="K8" s="246">
        <v>38025.42</v>
      </c>
      <c r="M8" s="28"/>
    </row>
    <row r="9" spans="1:14" x14ac:dyDescent="0.25">
      <c r="A9" s="253"/>
      <c r="B9" s="250" t="s">
        <v>91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75">
        <v>0</v>
      </c>
      <c r="K9" s="247">
        <v>0</v>
      </c>
      <c r="M9" s="28"/>
    </row>
    <row r="10" spans="1:14" x14ac:dyDescent="0.25">
      <c r="A10" s="253"/>
      <c r="B10" s="250" t="s">
        <v>92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75">
        <v>0</v>
      </c>
      <c r="K10" s="43">
        <v>0</v>
      </c>
      <c r="M10" s="28"/>
    </row>
    <row r="11" spans="1:14" x14ac:dyDescent="0.25">
      <c r="A11" s="253"/>
      <c r="B11" s="250" t="s">
        <v>93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75">
        <v>0</v>
      </c>
      <c r="K11" s="43">
        <v>0</v>
      </c>
      <c r="M11" s="28"/>
      <c r="N11" s="139"/>
    </row>
    <row r="12" spans="1:14" x14ac:dyDescent="0.25">
      <c r="A12" s="253"/>
      <c r="B12" s="251" t="s">
        <v>94</v>
      </c>
      <c r="C12" s="41">
        <v>0</v>
      </c>
      <c r="D12" s="41">
        <v>0</v>
      </c>
      <c r="E12" s="41">
        <v>1424.8799999999999</v>
      </c>
      <c r="F12" s="41">
        <v>0</v>
      </c>
      <c r="G12" s="41">
        <v>-1424.88</v>
      </c>
      <c r="H12" s="41">
        <v>0</v>
      </c>
      <c r="I12" s="41">
        <v>-2.2737367544323206E-13</v>
      </c>
      <c r="J12" s="75">
        <v>0</v>
      </c>
      <c r="K12" s="43">
        <v>-2.2737367544323206E-13</v>
      </c>
      <c r="M12" s="28"/>
    </row>
    <row r="13" spans="1:14" x14ac:dyDescent="0.25">
      <c r="A13" s="253"/>
      <c r="B13" s="250" t="s">
        <v>95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75">
        <v>0</v>
      </c>
      <c r="K13" s="43">
        <v>0</v>
      </c>
    </row>
    <row r="14" spans="1:14" x14ac:dyDescent="0.25">
      <c r="A14" s="253"/>
      <c r="B14" s="250" t="s">
        <v>96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3176.6191854325048</v>
      </c>
      <c r="I14" s="41">
        <v>3176.6191854325048</v>
      </c>
      <c r="J14" s="75">
        <v>-486.78</v>
      </c>
      <c r="K14" s="247">
        <v>3663.399185432505</v>
      </c>
    </row>
    <row r="15" spans="1:14" x14ac:dyDescent="0.25">
      <c r="A15" s="253"/>
      <c r="B15" s="249" t="s">
        <v>176</v>
      </c>
      <c r="C15" s="40">
        <v>1799.64</v>
      </c>
      <c r="D15" s="40">
        <v>23815.49</v>
      </c>
      <c r="E15" s="40">
        <v>11859.909999999998</v>
      </c>
      <c r="F15" s="40">
        <v>0</v>
      </c>
      <c r="G15" s="40">
        <v>763.48999999999978</v>
      </c>
      <c r="H15" s="40">
        <v>3176.6191854325048</v>
      </c>
      <c r="I15" s="40">
        <v>41415.149185432507</v>
      </c>
      <c r="J15" s="40">
        <v>-699.89</v>
      </c>
      <c r="K15" s="246">
        <v>40715.259185432507</v>
      </c>
      <c r="L15" s="28"/>
    </row>
    <row r="16" spans="1:14" ht="15" customHeight="1" x14ac:dyDescent="0.25">
      <c r="A16" s="253"/>
      <c r="B16" s="307" t="s">
        <v>174</v>
      </c>
      <c r="C16" s="308"/>
      <c r="D16" s="308"/>
      <c r="E16" s="308"/>
      <c r="F16" s="308"/>
      <c r="G16" s="308"/>
      <c r="H16" s="308"/>
      <c r="I16" s="308"/>
      <c r="J16" s="309"/>
      <c r="K16" s="311"/>
    </row>
    <row r="17" spans="1:13" x14ac:dyDescent="0.25">
      <c r="A17" s="253"/>
      <c r="B17" s="249" t="s">
        <v>164</v>
      </c>
      <c r="C17" s="40">
        <v>1799.64</v>
      </c>
      <c r="D17" s="40">
        <v>23815.49</v>
      </c>
      <c r="E17" s="40">
        <v>7386.54</v>
      </c>
      <c r="F17" s="40">
        <v>0</v>
      </c>
      <c r="G17" s="40">
        <v>4346.82</v>
      </c>
      <c r="H17" s="40">
        <v>0</v>
      </c>
      <c r="I17" s="40">
        <v>37348.49</v>
      </c>
      <c r="J17" s="40">
        <v>7</v>
      </c>
      <c r="K17" s="246">
        <v>37355.49</v>
      </c>
      <c r="M17" s="28"/>
    </row>
    <row r="18" spans="1:13" x14ac:dyDescent="0.25">
      <c r="A18" s="253"/>
      <c r="B18" s="250" t="s">
        <v>88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75">
        <v>0</v>
      </c>
      <c r="K18" s="247">
        <v>0</v>
      </c>
    </row>
    <row r="19" spans="1:13" x14ac:dyDescent="0.25">
      <c r="A19" s="253"/>
      <c r="B19" s="250" t="s">
        <v>89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75">
        <v>0</v>
      </c>
      <c r="K19" s="247">
        <v>0</v>
      </c>
    </row>
    <row r="20" spans="1:13" x14ac:dyDescent="0.25">
      <c r="A20" s="253"/>
      <c r="B20" s="249" t="s">
        <v>90</v>
      </c>
      <c r="C20" s="40">
        <v>1799.64</v>
      </c>
      <c r="D20" s="40">
        <v>23815.49</v>
      </c>
      <c r="E20" s="40">
        <v>7386.54</v>
      </c>
      <c r="F20" s="40">
        <v>0</v>
      </c>
      <c r="G20" s="40">
        <v>4346.82</v>
      </c>
      <c r="H20" s="40">
        <v>0</v>
      </c>
      <c r="I20" s="40">
        <v>37348.49</v>
      </c>
      <c r="J20" s="40">
        <v>7</v>
      </c>
      <c r="K20" s="246">
        <v>37355.49</v>
      </c>
    </row>
    <row r="21" spans="1:13" x14ac:dyDescent="0.25">
      <c r="A21" s="253"/>
      <c r="B21" s="250" t="s">
        <v>91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75">
        <v>0</v>
      </c>
      <c r="K21" s="247">
        <v>0</v>
      </c>
    </row>
    <row r="22" spans="1:13" x14ac:dyDescent="0.25">
      <c r="A22" s="253"/>
      <c r="B22" s="250" t="s">
        <v>92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75">
        <v>0</v>
      </c>
      <c r="K22" s="247">
        <v>0</v>
      </c>
    </row>
    <row r="23" spans="1:13" x14ac:dyDescent="0.25">
      <c r="A23" s="253"/>
      <c r="B23" s="250" t="s">
        <v>93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75">
        <v>0</v>
      </c>
      <c r="K23" s="43">
        <v>0</v>
      </c>
    </row>
    <row r="24" spans="1:13" x14ac:dyDescent="0.25">
      <c r="A24" s="253"/>
      <c r="B24" s="251" t="s">
        <v>94</v>
      </c>
      <c r="C24" s="41">
        <v>0</v>
      </c>
      <c r="D24" s="41">
        <v>0</v>
      </c>
      <c r="E24" s="41">
        <v>3048.49</v>
      </c>
      <c r="F24" s="41">
        <v>0</v>
      </c>
      <c r="G24" s="41">
        <v>-3244.6699999999996</v>
      </c>
      <c r="H24" s="41">
        <v>0</v>
      </c>
      <c r="I24" s="41">
        <v>-196.17999999999984</v>
      </c>
      <c r="J24" s="75">
        <v>0</v>
      </c>
      <c r="K24" s="43">
        <v>-196.17999999999984</v>
      </c>
    </row>
    <row r="25" spans="1:13" x14ac:dyDescent="0.25">
      <c r="A25" s="253"/>
      <c r="B25" s="250" t="s">
        <v>95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75">
        <v>0</v>
      </c>
      <c r="K25" s="43">
        <v>0</v>
      </c>
    </row>
    <row r="26" spans="1:13" x14ac:dyDescent="0.25">
      <c r="A26" s="253"/>
      <c r="B26" s="250" t="s">
        <v>96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1424.83</v>
      </c>
      <c r="I26" s="41">
        <v>1424.83</v>
      </c>
      <c r="J26" s="75">
        <v>-220.11</v>
      </c>
      <c r="K26" s="43">
        <v>1204.7199999999998</v>
      </c>
    </row>
    <row r="27" spans="1:13" ht="15.75" thickBot="1" x14ac:dyDescent="0.3">
      <c r="A27" s="253"/>
      <c r="B27" s="252" t="s">
        <v>175</v>
      </c>
      <c r="C27" s="42">
        <v>1799.64</v>
      </c>
      <c r="D27" s="42">
        <v>23815.49</v>
      </c>
      <c r="E27" s="42">
        <v>10435.029999999999</v>
      </c>
      <c r="F27" s="42">
        <v>0</v>
      </c>
      <c r="G27" s="42">
        <v>1102.1500000000001</v>
      </c>
      <c r="H27" s="42">
        <v>1424.83</v>
      </c>
      <c r="I27" s="42">
        <v>38577.14</v>
      </c>
      <c r="J27" s="42">
        <v>-213.11</v>
      </c>
      <c r="K27" s="40">
        <v>38364.03</v>
      </c>
      <c r="L27" s="28"/>
    </row>
    <row r="28" spans="1:13" ht="15.75" thickTop="1" x14ac:dyDescent="0.25">
      <c r="B28" s="248"/>
    </row>
    <row r="1048576" spans="11:11" x14ac:dyDescent="0.25">
      <c r="K1048576" s="28">
        <f>SUM(K17:K1048575)</f>
        <v>114083.55</v>
      </c>
    </row>
  </sheetData>
  <mergeCells count="3">
    <mergeCell ref="B4:K4"/>
    <mergeCell ref="B16:K16"/>
    <mergeCell ref="C2:K2"/>
  </mergeCells>
  <pageMargins left="0.11811023622047245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/>
  </sheetViews>
  <sheetFormatPr defaultRowHeight="15" x14ac:dyDescent="0.25"/>
  <cols>
    <col min="1" max="1" width="1.5703125" customWidth="1"/>
    <col min="2" max="2" width="44.5703125" customWidth="1"/>
    <col min="3" max="3" width="13.85546875" style="34" customWidth="1"/>
    <col min="4" max="4" width="12.85546875" style="34" customWidth="1"/>
    <col min="5" max="5" width="14" style="87" customWidth="1"/>
    <col min="6" max="6" width="13.140625" style="34" customWidth="1"/>
    <col min="7" max="7" width="8.140625" customWidth="1"/>
    <col min="8" max="8" width="9.85546875" hidden="1" customWidth="1"/>
    <col min="9" max="9" width="9.140625" hidden="1" customWidth="1"/>
    <col min="10" max="10" width="9.85546875" hidden="1" customWidth="1"/>
    <col min="11" max="11" width="9.140625" hidden="1" customWidth="1"/>
    <col min="12" max="12" width="20.7109375" customWidth="1"/>
    <col min="13" max="13" width="22.5703125" customWidth="1"/>
    <col min="14" max="14" width="14" customWidth="1"/>
    <col min="15" max="15" width="12.85546875" customWidth="1"/>
  </cols>
  <sheetData>
    <row r="1" spans="1:15" x14ac:dyDescent="0.25">
      <c r="B1" s="33"/>
      <c r="C1" s="38"/>
      <c r="D1" s="38"/>
      <c r="F1" s="38"/>
    </row>
    <row r="2" spans="1:15" ht="15.75" thickBot="1" x14ac:dyDescent="0.3">
      <c r="A2" s="189"/>
      <c r="B2" s="188"/>
      <c r="C2" s="315" t="s">
        <v>29</v>
      </c>
      <c r="D2" s="315"/>
      <c r="E2" s="315"/>
      <c r="F2" s="315"/>
      <c r="G2" s="146"/>
      <c r="L2" s="146"/>
      <c r="M2" s="146"/>
      <c r="N2" s="146"/>
      <c r="O2" s="146"/>
    </row>
    <row r="3" spans="1:15" ht="35.25" thickTop="1" thickBot="1" x14ac:dyDescent="0.3">
      <c r="B3" s="178"/>
      <c r="C3" s="177" t="s">
        <v>184</v>
      </c>
      <c r="D3" s="186" t="s">
        <v>185</v>
      </c>
      <c r="E3" s="177" t="s">
        <v>169</v>
      </c>
      <c r="F3" s="104" t="s">
        <v>170</v>
      </c>
      <c r="H3" s="45" t="s">
        <v>156</v>
      </c>
      <c r="I3" s="46" t="s">
        <v>157</v>
      </c>
      <c r="J3" s="45" t="s">
        <v>158</v>
      </c>
      <c r="K3" s="46" t="s">
        <v>159</v>
      </c>
      <c r="L3" s="144"/>
      <c r="M3" s="144"/>
      <c r="N3" s="146"/>
      <c r="O3" s="146"/>
    </row>
    <row r="4" spans="1:15" ht="15.75" thickTop="1" x14ac:dyDescent="0.25">
      <c r="B4" s="179" t="s">
        <v>126</v>
      </c>
      <c r="C4" s="78"/>
      <c r="D4" s="187"/>
      <c r="E4" s="185"/>
      <c r="F4" s="79"/>
      <c r="H4" s="229"/>
      <c r="I4" s="230"/>
      <c r="J4" s="229"/>
      <c r="K4" s="231"/>
      <c r="L4" s="172"/>
      <c r="M4" s="173"/>
      <c r="N4" s="146"/>
      <c r="O4" s="146"/>
    </row>
    <row r="5" spans="1:15" x14ac:dyDescent="0.25">
      <c r="B5" s="180" t="s">
        <v>186</v>
      </c>
      <c r="C5" s="190">
        <v>776.55073764499093</v>
      </c>
      <c r="D5" s="191">
        <v>343.83000000001744</v>
      </c>
      <c r="E5" s="192">
        <v>2703.990737644991</v>
      </c>
      <c r="F5" s="193">
        <v>1207.8400000000174</v>
      </c>
      <c r="G5" s="237"/>
      <c r="H5" s="235">
        <v>1139.44</v>
      </c>
      <c r="I5" s="236">
        <f>E5-H5</f>
        <v>1564.5507376449909</v>
      </c>
      <c r="J5" s="235">
        <v>2693.95</v>
      </c>
      <c r="K5" s="236">
        <f>F5-J5</f>
        <v>-1486.1099999999824</v>
      </c>
      <c r="L5" s="165"/>
      <c r="M5" s="166"/>
      <c r="N5" s="162"/>
      <c r="O5" s="147"/>
    </row>
    <row r="6" spans="1:15" x14ac:dyDescent="0.25">
      <c r="B6" s="180" t="s">
        <v>131</v>
      </c>
      <c r="C6" s="190">
        <v>2372.8929193444974</v>
      </c>
      <c r="D6" s="191">
        <v>1536.4531200000006</v>
      </c>
      <c r="E6" s="192">
        <v>-1099.6601716634152</v>
      </c>
      <c r="F6" s="194">
        <v>4626.42</v>
      </c>
      <c r="G6" s="80"/>
      <c r="H6" s="232">
        <f>SUM(H7:H16)</f>
        <v>2899.1000000000004</v>
      </c>
      <c r="I6" s="233">
        <f t="shared" ref="I6:I39" si="0">E6-H6</f>
        <v>-3998.7601716634153</v>
      </c>
      <c r="J6" s="232">
        <f>SUM(J7:J16)</f>
        <v>-2166.4300000000003</v>
      </c>
      <c r="K6" s="234">
        <f t="shared" ref="K6:K39" si="1">F6-J6</f>
        <v>6792.85</v>
      </c>
      <c r="L6" s="165"/>
      <c r="M6" s="165"/>
      <c r="N6" s="162"/>
      <c r="O6" s="147"/>
    </row>
    <row r="7" spans="1:15" ht="22.5" x14ac:dyDescent="0.25">
      <c r="B7" s="181" t="s">
        <v>132</v>
      </c>
      <c r="C7" s="195">
        <v>896.79891934450006</v>
      </c>
      <c r="D7" s="196">
        <v>792.07875000000013</v>
      </c>
      <c r="E7" s="195">
        <v>3376.6258283365837</v>
      </c>
      <c r="F7" s="197">
        <v>3134.48</v>
      </c>
      <c r="G7" s="36"/>
      <c r="H7" s="49">
        <v>2342.4</v>
      </c>
      <c r="I7" s="47">
        <f t="shared" si="0"/>
        <v>1034.2258283365836</v>
      </c>
      <c r="J7" s="49">
        <v>2450.75</v>
      </c>
      <c r="K7" s="164">
        <f t="shared" si="1"/>
        <v>683.73</v>
      </c>
      <c r="L7" s="167"/>
      <c r="M7" s="168"/>
      <c r="N7" s="162"/>
      <c r="O7" s="147"/>
    </row>
    <row r="8" spans="1:15" x14ac:dyDescent="0.25">
      <c r="B8" s="181" t="s">
        <v>133</v>
      </c>
      <c r="C8" s="195">
        <v>104.5</v>
      </c>
      <c r="D8" s="196">
        <v>-214.24274000000003</v>
      </c>
      <c r="E8" s="195">
        <v>152.32</v>
      </c>
      <c r="F8" s="197">
        <v>-110.98</v>
      </c>
      <c r="H8" s="50">
        <v>103.26</v>
      </c>
      <c r="I8" s="47">
        <f t="shared" si="0"/>
        <v>49.059999999999988</v>
      </c>
      <c r="J8" s="50">
        <v>-406.4</v>
      </c>
      <c r="K8" s="164">
        <f t="shared" si="1"/>
        <v>295.41999999999996</v>
      </c>
      <c r="L8" s="169"/>
      <c r="M8" s="168"/>
      <c r="N8" s="162"/>
      <c r="O8" s="147"/>
    </row>
    <row r="9" spans="1:15" x14ac:dyDescent="0.25">
      <c r="B9" s="181" t="s">
        <v>134</v>
      </c>
      <c r="C9" s="195">
        <v>-372.05</v>
      </c>
      <c r="D9" s="196">
        <v>756.03</v>
      </c>
      <c r="E9" s="195"/>
      <c r="F9" s="197">
        <v>756.03</v>
      </c>
      <c r="H9" s="50">
        <v>0</v>
      </c>
      <c r="I9" s="47">
        <f t="shared" si="0"/>
        <v>0</v>
      </c>
      <c r="J9" s="50">
        <v>-1799.64</v>
      </c>
      <c r="K9" s="164">
        <f t="shared" si="1"/>
        <v>2555.67</v>
      </c>
      <c r="L9" s="169"/>
      <c r="M9" s="168"/>
      <c r="N9" s="162"/>
      <c r="O9" s="147"/>
    </row>
    <row r="10" spans="1:15" x14ac:dyDescent="0.25">
      <c r="B10" s="181" t="s">
        <v>135</v>
      </c>
      <c r="C10" s="195">
        <v>2.82</v>
      </c>
      <c r="D10" s="196">
        <v>-26.08</v>
      </c>
      <c r="E10" s="195">
        <v>2.82</v>
      </c>
      <c r="F10" s="197">
        <v>-26.08</v>
      </c>
      <c r="H10" s="50">
        <v>0</v>
      </c>
      <c r="I10" s="47">
        <f t="shared" si="0"/>
        <v>2.82</v>
      </c>
      <c r="J10" s="50">
        <v>-15</v>
      </c>
      <c r="K10" s="164">
        <f t="shared" si="1"/>
        <v>-11.079999999999998</v>
      </c>
      <c r="L10" s="169"/>
      <c r="M10" s="168"/>
      <c r="N10" s="162"/>
      <c r="O10" s="147"/>
    </row>
    <row r="11" spans="1:15" x14ac:dyDescent="0.25">
      <c r="B11" s="181" t="s">
        <v>136</v>
      </c>
      <c r="C11" s="195">
        <v>820.98400000000015</v>
      </c>
      <c r="D11" s="196">
        <v>-399.41892999999999</v>
      </c>
      <c r="E11" s="195">
        <v>1673.3540000000003</v>
      </c>
      <c r="F11" s="197">
        <v>58.86</v>
      </c>
      <c r="H11" s="50">
        <v>458.28</v>
      </c>
      <c r="I11" s="47">
        <f t="shared" si="0"/>
        <v>1215.0740000000003</v>
      </c>
      <c r="J11" s="50">
        <v>354.06</v>
      </c>
      <c r="K11" s="164">
        <f t="shared" si="1"/>
        <v>-295.2</v>
      </c>
      <c r="L11" s="169"/>
      <c r="M11" s="168"/>
      <c r="N11" s="162"/>
      <c r="O11" s="147"/>
    </row>
    <row r="12" spans="1:15" x14ac:dyDescent="0.25">
      <c r="B12" s="181" t="s">
        <v>137</v>
      </c>
      <c r="C12" s="195">
        <v>-3027.6300000000024</v>
      </c>
      <c r="D12" s="196">
        <v>264.38311999999996</v>
      </c>
      <c r="E12" s="195">
        <v>-272</v>
      </c>
      <c r="F12" s="197">
        <v>-3392.69</v>
      </c>
      <c r="H12" s="50">
        <v>-3657.07</v>
      </c>
      <c r="I12" s="47">
        <f t="shared" si="0"/>
        <v>3385.07</v>
      </c>
      <c r="J12" s="50">
        <v>-4246.87</v>
      </c>
      <c r="K12" s="164">
        <f t="shared" si="1"/>
        <v>854.17999999999984</v>
      </c>
      <c r="L12" s="167"/>
      <c r="M12" s="168"/>
      <c r="N12" s="162"/>
      <c r="O12" s="147"/>
    </row>
    <row r="13" spans="1:15" x14ac:dyDescent="0.25">
      <c r="B13" s="181" t="s">
        <v>138</v>
      </c>
      <c r="C13" s="195">
        <v>-1440.9599999999998</v>
      </c>
      <c r="D13" s="196">
        <v>2439.7766700000002</v>
      </c>
      <c r="E13" s="195">
        <v>-2189.91</v>
      </c>
      <c r="F13" s="197">
        <v>1722.03</v>
      </c>
      <c r="H13" s="50">
        <v>-717.75</v>
      </c>
      <c r="I13" s="47">
        <f t="shared" si="0"/>
        <v>-1472.1599999999999</v>
      </c>
      <c r="J13" s="50">
        <v>793.42</v>
      </c>
      <c r="K13" s="164">
        <f t="shared" si="1"/>
        <v>928.61</v>
      </c>
      <c r="L13" s="167"/>
      <c r="M13" s="168"/>
      <c r="N13" s="162"/>
      <c r="O13" s="147"/>
    </row>
    <row r="14" spans="1:15" ht="22.5" x14ac:dyDescent="0.25">
      <c r="B14" s="181" t="s">
        <v>187</v>
      </c>
      <c r="C14" s="195">
        <v>5605.98</v>
      </c>
      <c r="D14" s="196">
        <v>-2401.76422</v>
      </c>
      <c r="E14" s="195">
        <v>-3333.94</v>
      </c>
      <c r="F14" s="197">
        <v>2988.75</v>
      </c>
      <c r="H14" s="50">
        <v>5115.09</v>
      </c>
      <c r="I14" s="47">
        <f t="shared" si="0"/>
        <v>-8449.0300000000007</v>
      </c>
      <c r="J14" s="50">
        <v>1242.94</v>
      </c>
      <c r="K14" s="164">
        <f t="shared" si="1"/>
        <v>1745.81</v>
      </c>
      <c r="L14" s="167"/>
      <c r="M14" s="168"/>
      <c r="N14" s="162"/>
      <c r="O14" s="147"/>
    </row>
    <row r="15" spans="1:15" x14ac:dyDescent="0.25">
      <c r="B15" s="181" t="s">
        <v>139</v>
      </c>
      <c r="C15" s="195">
        <v>297.64</v>
      </c>
      <c r="D15" s="196">
        <v>603.5504699999999</v>
      </c>
      <c r="E15" s="195">
        <v>6.26</v>
      </c>
      <c r="F15" s="197">
        <v>-226.12</v>
      </c>
      <c r="H15" s="50">
        <v>-745.11</v>
      </c>
      <c r="I15" s="47">
        <f t="shared" si="0"/>
        <v>751.37</v>
      </c>
      <c r="J15" s="50">
        <v>-599.42999999999995</v>
      </c>
      <c r="K15" s="164">
        <f t="shared" si="1"/>
        <v>373.30999999999995</v>
      </c>
      <c r="L15" s="167"/>
      <c r="M15" s="168"/>
      <c r="N15" s="162"/>
      <c r="O15" s="147"/>
    </row>
    <row r="16" spans="1:15" x14ac:dyDescent="0.25">
      <c r="B16" s="181" t="s">
        <v>140</v>
      </c>
      <c r="C16" s="195">
        <v>-515.19000000000005</v>
      </c>
      <c r="D16" s="196">
        <v>-277.86</v>
      </c>
      <c r="E16" s="195">
        <v>-515.19000000000005</v>
      </c>
      <c r="F16" s="197">
        <v>-277.86</v>
      </c>
      <c r="H16" s="50">
        <v>0</v>
      </c>
      <c r="I16" s="47">
        <f t="shared" si="0"/>
        <v>-515.19000000000005</v>
      </c>
      <c r="J16" s="50">
        <v>59.74</v>
      </c>
      <c r="K16" s="164">
        <f t="shared" si="1"/>
        <v>-337.6</v>
      </c>
      <c r="L16" s="169"/>
      <c r="M16" s="166"/>
      <c r="N16" s="162"/>
      <c r="O16" s="147"/>
    </row>
    <row r="17" spans="2:15" ht="22.5" x14ac:dyDescent="0.25">
      <c r="B17" s="182" t="s">
        <v>141</v>
      </c>
      <c r="C17" s="198">
        <v>3149.4436569894883</v>
      </c>
      <c r="D17" s="199">
        <v>1880.283120000018</v>
      </c>
      <c r="E17" s="200">
        <v>1604.3305659815758</v>
      </c>
      <c r="F17" s="201">
        <v>5834.2600000000175</v>
      </c>
      <c r="G17" s="44"/>
      <c r="H17" s="51">
        <f>H5+H6</f>
        <v>4038.5400000000004</v>
      </c>
      <c r="I17" s="47">
        <f t="shared" si="0"/>
        <v>-2434.2094340184249</v>
      </c>
      <c r="J17" s="51">
        <f>J5+J6</f>
        <v>527.51999999999953</v>
      </c>
      <c r="K17" s="164">
        <f t="shared" si="1"/>
        <v>5306.740000000018</v>
      </c>
      <c r="L17" s="165"/>
      <c r="M17" s="165"/>
      <c r="N17" s="162"/>
      <c r="O17" s="147"/>
    </row>
    <row r="18" spans="2:15" x14ac:dyDescent="0.25">
      <c r="B18" s="179" t="s">
        <v>127</v>
      </c>
      <c r="C18" s="198"/>
      <c r="D18" s="199"/>
      <c r="E18" s="200"/>
      <c r="F18" s="202"/>
      <c r="H18" s="52"/>
      <c r="I18" s="47">
        <f t="shared" si="0"/>
        <v>0</v>
      </c>
      <c r="J18" s="52"/>
      <c r="K18" s="164">
        <f t="shared" si="1"/>
        <v>0</v>
      </c>
      <c r="L18" s="165"/>
      <c r="M18" s="174"/>
      <c r="N18" s="162"/>
      <c r="O18" s="147"/>
    </row>
    <row r="19" spans="2:15" x14ac:dyDescent="0.25">
      <c r="B19" s="180" t="s">
        <v>128</v>
      </c>
      <c r="C19" s="190">
        <v>2.9999999999972715E-2</v>
      </c>
      <c r="D19" s="191">
        <v>0</v>
      </c>
      <c r="E19" s="192">
        <v>1052.82</v>
      </c>
      <c r="F19" s="203">
        <v>26.08</v>
      </c>
      <c r="H19" s="48">
        <f>H20+H21+H22+H23</f>
        <v>26.47</v>
      </c>
      <c r="I19" s="47">
        <f t="shared" si="0"/>
        <v>1026.3499999999999</v>
      </c>
      <c r="J19" s="48">
        <f>J20+J21+J22+J23</f>
        <v>14.77</v>
      </c>
      <c r="K19" s="164">
        <f t="shared" si="1"/>
        <v>11.309999999999999</v>
      </c>
      <c r="L19" s="165"/>
      <c r="M19" s="165"/>
      <c r="N19" s="162"/>
      <c r="O19" s="147"/>
    </row>
    <row r="20" spans="2:15" ht="22.5" x14ac:dyDescent="0.25">
      <c r="B20" s="181" t="s">
        <v>142</v>
      </c>
      <c r="C20" s="204">
        <v>2.9999999999972715E-2</v>
      </c>
      <c r="D20" s="205">
        <v>0</v>
      </c>
      <c r="E20" s="195">
        <v>1052.82</v>
      </c>
      <c r="F20" s="206">
        <v>26.08</v>
      </c>
      <c r="H20" s="53">
        <v>26.47</v>
      </c>
      <c r="I20" s="47">
        <f t="shared" si="0"/>
        <v>1026.3499999999999</v>
      </c>
      <c r="J20" s="53">
        <v>14.77</v>
      </c>
      <c r="K20" s="164">
        <f t="shared" si="1"/>
        <v>11.309999999999999</v>
      </c>
      <c r="L20" s="169"/>
      <c r="M20" s="170"/>
      <c r="N20" s="162"/>
      <c r="O20" s="147"/>
    </row>
    <row r="21" spans="2:15" ht="22.5" x14ac:dyDescent="0.25">
      <c r="B21" s="181" t="s">
        <v>143</v>
      </c>
      <c r="C21" s="190">
        <v>0</v>
      </c>
      <c r="D21" s="205">
        <v>0</v>
      </c>
      <c r="E21" s="195">
        <v>0</v>
      </c>
      <c r="F21" s="207">
        <v>0</v>
      </c>
      <c r="H21" s="53">
        <v>0</v>
      </c>
      <c r="I21" s="47">
        <f t="shared" si="0"/>
        <v>0</v>
      </c>
      <c r="J21" s="53">
        <v>0</v>
      </c>
      <c r="K21" s="164">
        <f t="shared" si="1"/>
        <v>0</v>
      </c>
      <c r="L21" s="169"/>
      <c r="M21" s="174"/>
      <c r="N21" s="162"/>
      <c r="O21" s="147"/>
    </row>
    <row r="22" spans="2:15" x14ac:dyDescent="0.25">
      <c r="B22" s="181" t="s">
        <v>144</v>
      </c>
      <c r="C22" s="190">
        <v>0</v>
      </c>
      <c r="D22" s="205">
        <v>0</v>
      </c>
      <c r="E22" s="195">
        <v>0</v>
      </c>
      <c r="F22" s="207">
        <v>0</v>
      </c>
      <c r="H22" s="53">
        <v>0</v>
      </c>
      <c r="I22" s="47">
        <f t="shared" si="0"/>
        <v>0</v>
      </c>
      <c r="J22" s="53">
        <v>0</v>
      </c>
      <c r="K22" s="164">
        <f t="shared" si="1"/>
        <v>0</v>
      </c>
      <c r="L22" s="169"/>
      <c r="M22" s="174"/>
      <c r="N22" s="162"/>
      <c r="O22" s="147"/>
    </row>
    <row r="23" spans="2:15" x14ac:dyDescent="0.25">
      <c r="B23" s="181" t="s">
        <v>145</v>
      </c>
      <c r="C23" s="190">
        <v>0</v>
      </c>
      <c r="D23" s="205">
        <v>0</v>
      </c>
      <c r="E23" s="195">
        <v>0</v>
      </c>
      <c r="F23" s="207">
        <v>0</v>
      </c>
      <c r="H23" s="53">
        <v>0</v>
      </c>
      <c r="I23" s="47">
        <f t="shared" si="0"/>
        <v>0</v>
      </c>
      <c r="J23" s="53">
        <v>0</v>
      </c>
      <c r="K23" s="164">
        <f t="shared" si="1"/>
        <v>0</v>
      </c>
      <c r="L23" s="169"/>
      <c r="M23" s="174"/>
      <c r="N23" s="162"/>
      <c r="O23" s="147"/>
    </row>
    <row r="24" spans="2:15" x14ac:dyDescent="0.25">
      <c r="B24" s="180" t="s">
        <v>129</v>
      </c>
      <c r="C24" s="190">
        <v>1436.8300000000002</v>
      </c>
      <c r="D24" s="203">
        <v>396.70135000000039</v>
      </c>
      <c r="E24" s="192">
        <v>2938.8</v>
      </c>
      <c r="F24" s="203">
        <v>3353.94</v>
      </c>
      <c r="H24" s="48">
        <f>H25+H26+H27+H28</f>
        <v>2957.2400000000002</v>
      </c>
      <c r="I24" s="47">
        <f t="shared" si="0"/>
        <v>-18.440000000000055</v>
      </c>
      <c r="J24" s="48">
        <f>J25+J26+J27+J28</f>
        <v>1936.23</v>
      </c>
      <c r="K24" s="164">
        <f t="shared" si="1"/>
        <v>1417.71</v>
      </c>
      <c r="L24" s="165"/>
      <c r="M24" s="165"/>
      <c r="N24" s="162"/>
      <c r="O24" s="147"/>
    </row>
    <row r="25" spans="2:15" ht="22.5" x14ac:dyDescent="0.25">
      <c r="B25" s="181" t="s">
        <v>146</v>
      </c>
      <c r="C25" s="204">
        <v>1436.8300000000002</v>
      </c>
      <c r="D25" s="208">
        <v>1121.0207200000004</v>
      </c>
      <c r="E25" s="195">
        <v>2938.8</v>
      </c>
      <c r="F25" s="206">
        <v>3353.94</v>
      </c>
      <c r="H25" s="53">
        <v>2232.92</v>
      </c>
      <c r="I25" s="47">
        <f t="shared" si="0"/>
        <v>705.88000000000011</v>
      </c>
      <c r="J25" s="53">
        <v>1728.59</v>
      </c>
      <c r="K25" s="164">
        <f t="shared" si="1"/>
        <v>1625.3500000000001</v>
      </c>
      <c r="L25" s="169"/>
      <c r="M25" s="170"/>
      <c r="N25" s="162"/>
      <c r="O25" s="147"/>
    </row>
    <row r="26" spans="2:15" ht="22.5" x14ac:dyDescent="0.25">
      <c r="B26" s="181" t="s">
        <v>147</v>
      </c>
      <c r="C26" s="204">
        <v>0</v>
      </c>
      <c r="D26" s="208">
        <v>0</v>
      </c>
      <c r="E26" s="195">
        <v>0</v>
      </c>
      <c r="F26" s="207">
        <v>0</v>
      </c>
      <c r="H26" s="53">
        <v>0</v>
      </c>
      <c r="I26" s="47">
        <f t="shared" si="0"/>
        <v>0</v>
      </c>
      <c r="J26" s="53">
        <v>0</v>
      </c>
      <c r="K26" s="164">
        <f t="shared" si="1"/>
        <v>0</v>
      </c>
      <c r="L26" s="169"/>
      <c r="M26" s="174"/>
      <c r="N26" s="162"/>
      <c r="O26" s="147"/>
    </row>
    <row r="27" spans="2:15" x14ac:dyDescent="0.25">
      <c r="B27" s="181" t="s">
        <v>160</v>
      </c>
      <c r="C27" s="204">
        <v>0</v>
      </c>
      <c r="D27" s="208">
        <v>-724.31937000000005</v>
      </c>
      <c r="E27" s="195">
        <v>0</v>
      </c>
      <c r="F27" s="206">
        <v>0</v>
      </c>
      <c r="H27" s="54">
        <v>724.32</v>
      </c>
      <c r="I27" s="47">
        <f t="shared" si="0"/>
        <v>-724.32</v>
      </c>
      <c r="J27" s="54">
        <v>207.64</v>
      </c>
      <c r="K27" s="164">
        <f t="shared" si="1"/>
        <v>-207.64</v>
      </c>
      <c r="L27" s="169"/>
      <c r="M27" s="170"/>
      <c r="N27" s="162"/>
      <c r="O27" s="147"/>
    </row>
    <row r="28" spans="2:15" x14ac:dyDescent="0.25">
      <c r="B28" s="181" t="s">
        <v>148</v>
      </c>
      <c r="C28" s="204">
        <v>0</v>
      </c>
      <c r="D28" s="208">
        <v>0</v>
      </c>
      <c r="E28" s="195">
        <v>0</v>
      </c>
      <c r="F28" s="209">
        <v>0</v>
      </c>
      <c r="H28" s="54">
        <v>0</v>
      </c>
      <c r="I28" s="47">
        <f t="shared" si="0"/>
        <v>0</v>
      </c>
      <c r="J28" s="54">
        <v>0</v>
      </c>
      <c r="K28" s="164">
        <f t="shared" si="1"/>
        <v>0</v>
      </c>
      <c r="L28" s="169"/>
      <c r="M28" s="175"/>
      <c r="N28" s="162"/>
      <c r="O28" s="147"/>
    </row>
    <row r="29" spans="2:15" ht="22.5" x14ac:dyDescent="0.25">
      <c r="B29" s="182" t="s">
        <v>149</v>
      </c>
      <c r="C29" s="198">
        <v>-1436.8000000000002</v>
      </c>
      <c r="D29" s="199">
        <v>-396.70135000000039</v>
      </c>
      <c r="E29" s="200">
        <v>-1885.9800000000002</v>
      </c>
      <c r="F29" s="201">
        <v>-3327.86</v>
      </c>
      <c r="H29" s="51">
        <f>H19-H24</f>
        <v>-2930.7700000000004</v>
      </c>
      <c r="I29" s="47">
        <f t="shared" si="0"/>
        <v>1044.7900000000002</v>
      </c>
      <c r="J29" s="51">
        <f>J19-J24</f>
        <v>-1921.46</v>
      </c>
      <c r="K29" s="164">
        <f t="shared" si="1"/>
        <v>-1406.4</v>
      </c>
      <c r="L29" s="165"/>
      <c r="M29" s="165"/>
      <c r="N29" s="162"/>
      <c r="O29" s="147"/>
    </row>
    <row r="30" spans="2:15" x14ac:dyDescent="0.25">
      <c r="B30" s="179" t="s">
        <v>130</v>
      </c>
      <c r="C30" s="198"/>
      <c r="D30" s="199"/>
      <c r="E30" s="200"/>
      <c r="F30" s="210"/>
      <c r="H30" s="55"/>
      <c r="I30" s="47">
        <f t="shared" si="0"/>
        <v>0</v>
      </c>
      <c r="J30" s="55"/>
      <c r="K30" s="164">
        <f t="shared" si="1"/>
        <v>0</v>
      </c>
      <c r="L30" s="165"/>
      <c r="M30" s="175"/>
      <c r="N30" s="162"/>
      <c r="O30" s="147"/>
    </row>
    <row r="31" spans="2:15" x14ac:dyDescent="0.25">
      <c r="B31" s="180" t="s">
        <v>128</v>
      </c>
      <c r="C31" s="190">
        <v>242.86999999999989</v>
      </c>
      <c r="D31" s="191">
        <v>1900.8128200000001</v>
      </c>
      <c r="E31" s="192">
        <v>1458.6</v>
      </c>
      <c r="F31" s="211">
        <v>3113.21</v>
      </c>
      <c r="H31" s="53">
        <v>1212.4000000000001</v>
      </c>
      <c r="I31" s="47">
        <f t="shared" si="0"/>
        <v>246.19999999999982</v>
      </c>
      <c r="J31" s="53">
        <v>3255.17</v>
      </c>
      <c r="K31" s="164">
        <f t="shared" si="1"/>
        <v>-141.96000000000004</v>
      </c>
      <c r="L31" s="165"/>
      <c r="M31" s="171"/>
      <c r="N31" s="162"/>
      <c r="O31" s="147"/>
    </row>
    <row r="32" spans="2:15" x14ac:dyDescent="0.25">
      <c r="B32" s="180" t="s">
        <v>129</v>
      </c>
      <c r="C32" s="190">
        <v>1199.2199999999998</v>
      </c>
      <c r="D32" s="191">
        <v>578.07893999999987</v>
      </c>
      <c r="E32" s="192">
        <v>3303.72</v>
      </c>
      <c r="F32" s="211">
        <v>3159.0299999999997</v>
      </c>
      <c r="H32" s="53">
        <v>2580.9499999999998</v>
      </c>
      <c r="I32" s="47">
        <f t="shared" si="0"/>
        <v>722.77</v>
      </c>
      <c r="J32" s="53">
        <v>2523.48</v>
      </c>
      <c r="K32" s="164">
        <f t="shared" si="1"/>
        <v>635.54999999999973</v>
      </c>
      <c r="L32" s="165"/>
      <c r="M32" s="171"/>
      <c r="N32" s="162"/>
      <c r="O32" s="147"/>
    </row>
    <row r="33" spans="2:15" ht="22.5" x14ac:dyDescent="0.25">
      <c r="B33" s="182" t="s">
        <v>150</v>
      </c>
      <c r="C33" s="198">
        <v>-956.34999999999991</v>
      </c>
      <c r="D33" s="199">
        <v>1322.7338800000002</v>
      </c>
      <c r="E33" s="200">
        <v>-1845.12</v>
      </c>
      <c r="F33" s="201">
        <v>-45.819999999999709</v>
      </c>
      <c r="H33" s="51">
        <f t="shared" ref="H33:J33" si="2">H31-H32</f>
        <v>-1368.5499999999997</v>
      </c>
      <c r="I33" s="47">
        <f t="shared" si="0"/>
        <v>-476.57000000000016</v>
      </c>
      <c r="J33" s="51">
        <f t="shared" si="2"/>
        <v>731.69</v>
      </c>
      <c r="K33" s="164">
        <f t="shared" si="1"/>
        <v>-777.50999999999976</v>
      </c>
      <c r="L33" s="165"/>
      <c r="M33" s="165"/>
      <c r="N33" s="162"/>
      <c r="O33" s="147"/>
    </row>
    <row r="34" spans="2:15" ht="22.5" x14ac:dyDescent="0.25">
      <c r="B34" s="179" t="s">
        <v>151</v>
      </c>
      <c r="C34" s="212">
        <v>756.29365698948823</v>
      </c>
      <c r="D34" s="213">
        <v>2806.3156500000177</v>
      </c>
      <c r="E34" s="214">
        <v>-2126.7694340184244</v>
      </c>
      <c r="F34" s="215">
        <v>2460.5800000000177</v>
      </c>
      <c r="H34" s="56">
        <f>H33+H29+H17</f>
        <v>-260.77999999999929</v>
      </c>
      <c r="I34" s="47">
        <f t="shared" si="0"/>
        <v>-1865.9894340184251</v>
      </c>
      <c r="J34" s="56">
        <f>J33+J29+J17</f>
        <v>-662.25000000000045</v>
      </c>
      <c r="K34" s="164">
        <f t="shared" si="1"/>
        <v>3122.8300000000181</v>
      </c>
      <c r="L34" s="165"/>
      <c r="M34" s="165"/>
      <c r="N34" s="162"/>
      <c r="O34" s="147"/>
    </row>
    <row r="35" spans="2:15" ht="22.5" x14ac:dyDescent="0.25">
      <c r="B35" s="179" t="s">
        <v>152</v>
      </c>
      <c r="C35" s="216">
        <v>756.29000000000019</v>
      </c>
      <c r="D35" s="217">
        <v>2806.3199999999997</v>
      </c>
      <c r="E35" s="218">
        <v>-2126.7699999999995</v>
      </c>
      <c r="F35" s="219">
        <v>2460.58</v>
      </c>
      <c r="G35" s="44"/>
      <c r="H35" s="57">
        <f>H38-H37</f>
        <v>74.960000000000036</v>
      </c>
      <c r="I35" s="47">
        <f t="shared" si="0"/>
        <v>-2201.7299999999996</v>
      </c>
      <c r="J35" s="57">
        <f>J38-J37</f>
        <v>-662.25</v>
      </c>
      <c r="K35" s="164">
        <f t="shared" si="1"/>
        <v>3122.83</v>
      </c>
      <c r="L35" s="176"/>
      <c r="M35" s="176"/>
      <c r="N35" s="162"/>
      <c r="O35" s="147"/>
    </row>
    <row r="36" spans="2:15" ht="22.5" x14ac:dyDescent="0.25">
      <c r="B36" s="183" t="s">
        <v>153</v>
      </c>
      <c r="C36" s="220">
        <v>0</v>
      </c>
      <c r="D36" s="221">
        <v>0</v>
      </c>
      <c r="E36" s="222">
        <v>0</v>
      </c>
      <c r="F36" s="223">
        <v>0</v>
      </c>
      <c r="H36" s="53">
        <v>0</v>
      </c>
      <c r="I36" s="47">
        <f t="shared" si="0"/>
        <v>0</v>
      </c>
      <c r="J36" s="53">
        <v>0</v>
      </c>
      <c r="K36" s="164">
        <f t="shared" si="1"/>
        <v>0</v>
      </c>
      <c r="L36" s="169"/>
      <c r="M36" s="174"/>
      <c r="N36" s="162"/>
      <c r="O36" s="147"/>
    </row>
    <row r="37" spans="2:15" x14ac:dyDescent="0.25">
      <c r="B37" s="179" t="s">
        <v>125</v>
      </c>
      <c r="C37" s="198">
        <v>901.52</v>
      </c>
      <c r="D37" s="224">
        <v>978.26</v>
      </c>
      <c r="E37" s="200">
        <v>3784.58</v>
      </c>
      <c r="F37" s="225">
        <v>1324</v>
      </c>
      <c r="H37" s="57">
        <v>889.91</v>
      </c>
      <c r="I37" s="47">
        <f t="shared" si="0"/>
        <v>2894.67</v>
      </c>
      <c r="J37" s="57">
        <v>1098.0899999999999</v>
      </c>
      <c r="K37" s="164">
        <f t="shared" si="1"/>
        <v>225.91000000000008</v>
      </c>
      <c r="L37" s="165"/>
      <c r="M37" s="171"/>
      <c r="N37" s="162"/>
      <c r="O37" s="147"/>
    </row>
    <row r="38" spans="2:15" x14ac:dyDescent="0.25">
      <c r="B38" s="179" t="s">
        <v>154</v>
      </c>
      <c r="C38" s="198">
        <v>1657.8100000000002</v>
      </c>
      <c r="D38" s="224">
        <v>3784.58</v>
      </c>
      <c r="E38" s="200">
        <v>1657.8100000000002</v>
      </c>
      <c r="F38" s="239">
        <v>3784.58</v>
      </c>
      <c r="H38" s="57">
        <v>964.87</v>
      </c>
      <c r="I38" s="47">
        <f t="shared" si="0"/>
        <v>692.94000000000017</v>
      </c>
      <c r="J38" s="57">
        <v>435.84</v>
      </c>
      <c r="K38" s="164">
        <f t="shared" si="1"/>
        <v>3348.74</v>
      </c>
      <c r="L38" s="165"/>
      <c r="M38" s="171"/>
      <c r="N38" s="162"/>
      <c r="O38" s="147"/>
    </row>
    <row r="39" spans="2:15" ht="15.75" thickBot="1" x14ac:dyDescent="0.3">
      <c r="B39" s="184" t="s">
        <v>155</v>
      </c>
      <c r="C39" s="226">
        <v>0</v>
      </c>
      <c r="D39" s="227">
        <v>0</v>
      </c>
      <c r="E39" s="228">
        <v>0</v>
      </c>
      <c r="F39" s="238">
        <v>0</v>
      </c>
      <c r="H39" s="58">
        <v>0</v>
      </c>
      <c r="I39" s="47">
        <f t="shared" si="0"/>
        <v>0</v>
      </c>
      <c r="J39" s="58">
        <v>0</v>
      </c>
      <c r="K39" s="164">
        <f t="shared" si="1"/>
        <v>0</v>
      </c>
      <c r="L39" s="169"/>
      <c r="M39" s="174"/>
      <c r="N39" s="146"/>
      <c r="O39" s="146"/>
    </row>
    <row r="40" spans="2:15" ht="15.75" thickTop="1" x14ac:dyDescent="0.25">
      <c r="C40" s="114"/>
      <c r="D40" s="114"/>
      <c r="H40" s="34"/>
      <c r="J40" s="34"/>
      <c r="L40" s="146"/>
      <c r="M40" s="146"/>
      <c r="N40" s="146"/>
      <c r="O40" s="146"/>
    </row>
    <row r="41" spans="2:15" x14ac:dyDescent="0.25">
      <c r="C41" s="119"/>
      <c r="D41" s="119"/>
      <c r="E41" s="86"/>
      <c r="F41" s="86"/>
      <c r="L41" s="146"/>
      <c r="M41" s="146"/>
      <c r="N41" s="146"/>
      <c r="O41" s="146"/>
    </row>
    <row r="42" spans="2:15" x14ac:dyDescent="0.25">
      <c r="L42" s="146"/>
      <c r="M42" s="146"/>
      <c r="N42" s="146"/>
      <c r="O42" s="146"/>
    </row>
    <row r="43" spans="2:15" x14ac:dyDescent="0.25">
      <c r="L43" s="146"/>
      <c r="M43" s="146"/>
      <c r="N43" s="146"/>
      <c r="O43" s="146"/>
    </row>
    <row r="44" spans="2:15" ht="101.25" customHeight="1" x14ac:dyDescent="0.25">
      <c r="B44" s="293"/>
      <c r="C44" s="293"/>
      <c r="D44" s="293"/>
      <c r="E44" s="293"/>
      <c r="F44" s="293"/>
      <c r="L44" s="146"/>
      <c r="M44" s="146"/>
      <c r="N44" s="146"/>
      <c r="O44" s="146"/>
    </row>
    <row r="45" spans="2:15" ht="69.75" customHeight="1" x14ac:dyDescent="0.25">
      <c r="B45" s="293"/>
      <c r="C45" s="293"/>
      <c r="D45" s="293"/>
      <c r="E45" s="293"/>
      <c r="F45" s="293"/>
      <c r="L45" s="146"/>
      <c r="M45" s="146"/>
      <c r="N45" s="146"/>
      <c r="O45" s="146"/>
    </row>
    <row r="46" spans="2:15" ht="52.5" customHeight="1" x14ac:dyDescent="0.25">
      <c r="B46" s="294"/>
      <c r="C46" s="294"/>
      <c r="D46" s="294"/>
      <c r="E46" s="294"/>
      <c r="F46" s="294"/>
      <c r="L46" s="146"/>
      <c r="M46" s="146"/>
      <c r="N46" s="146"/>
      <c r="O46" s="146"/>
    </row>
    <row r="47" spans="2:15" ht="118.5" customHeight="1" x14ac:dyDescent="0.25">
      <c r="B47" s="293"/>
      <c r="C47" s="293"/>
      <c r="D47" s="293"/>
      <c r="E47" s="293"/>
      <c r="F47" s="293"/>
      <c r="L47" s="146"/>
      <c r="M47" s="146"/>
      <c r="N47" s="146"/>
      <c r="O47" s="146"/>
    </row>
    <row r="48" spans="2:15" ht="58.5" customHeight="1" x14ac:dyDescent="0.25">
      <c r="B48" s="295"/>
      <c r="C48" s="295"/>
      <c r="D48" s="295"/>
      <c r="E48" s="295"/>
      <c r="F48" s="295"/>
    </row>
    <row r="49" spans="2:6" ht="76.5" customHeight="1" x14ac:dyDescent="0.25">
      <c r="B49" s="294"/>
      <c r="C49" s="294"/>
      <c r="D49" s="294"/>
      <c r="E49" s="294"/>
      <c r="F49" s="294"/>
    </row>
    <row r="50" spans="2:6" x14ac:dyDescent="0.25">
      <c r="B50" s="137"/>
    </row>
  </sheetData>
  <mergeCells count="1">
    <mergeCell ref="C2:F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7"/>
  <sheetViews>
    <sheetView workbookViewId="0"/>
  </sheetViews>
  <sheetFormatPr defaultRowHeight="15" x14ac:dyDescent="0.25"/>
  <cols>
    <col min="1" max="1" width="3.28515625" customWidth="1"/>
    <col min="2" max="2" width="39.28515625" customWidth="1"/>
    <col min="3" max="12" width="10.140625" customWidth="1"/>
    <col min="18" max="18" width="12.28515625" customWidth="1"/>
    <col min="19" max="19" width="13.28515625" customWidth="1"/>
  </cols>
  <sheetData>
    <row r="2" spans="2:24" x14ac:dyDescent="0.25">
      <c r="B2" s="33"/>
    </row>
    <row r="3" spans="2:24" ht="15" customHeight="1" x14ac:dyDescent="0.25">
      <c r="B3" s="320"/>
      <c r="C3" s="131" t="s">
        <v>177</v>
      </c>
      <c r="D3" s="131" t="s">
        <v>177</v>
      </c>
      <c r="E3" s="131" t="s">
        <v>177</v>
      </c>
      <c r="F3" s="131" t="s">
        <v>177</v>
      </c>
      <c r="G3" s="319" t="s">
        <v>97</v>
      </c>
      <c r="H3" s="131" t="s">
        <v>178</v>
      </c>
      <c r="I3" s="131" t="s">
        <v>178</v>
      </c>
      <c r="J3" s="131" t="s">
        <v>178</v>
      </c>
      <c r="K3" s="131" t="s">
        <v>178</v>
      </c>
      <c r="L3" s="316" t="s">
        <v>97</v>
      </c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2:24" x14ac:dyDescent="0.25">
      <c r="B4" s="321"/>
      <c r="C4" s="130" t="s">
        <v>161</v>
      </c>
      <c r="D4" s="130" t="s">
        <v>98</v>
      </c>
      <c r="E4" s="130" t="s">
        <v>162</v>
      </c>
      <c r="F4" s="130" t="s">
        <v>99</v>
      </c>
      <c r="G4" s="319"/>
      <c r="H4" s="130" t="s">
        <v>161</v>
      </c>
      <c r="I4" s="130" t="s">
        <v>98</v>
      </c>
      <c r="J4" s="130" t="s">
        <v>162</v>
      </c>
      <c r="K4" s="130" t="s">
        <v>99</v>
      </c>
      <c r="L4" s="316"/>
      <c r="N4" s="146"/>
      <c r="O4" s="146"/>
      <c r="P4" s="146"/>
      <c r="Q4" s="146"/>
      <c r="R4" s="146"/>
      <c r="S4" s="240"/>
      <c r="T4" s="240"/>
      <c r="U4" s="240"/>
      <c r="V4" s="240"/>
      <c r="W4" s="146"/>
      <c r="X4" s="146"/>
    </row>
    <row r="5" spans="2:24" x14ac:dyDescent="0.25">
      <c r="B5" s="16" t="s">
        <v>0</v>
      </c>
      <c r="C5" s="59">
        <v>30507.627728983003</v>
      </c>
      <c r="D5" s="59">
        <v>30573.12691000001</v>
      </c>
      <c r="E5" s="92">
        <v>7236.1545846733879</v>
      </c>
      <c r="F5" s="93">
        <v>7323.7232688683798</v>
      </c>
      <c r="G5" s="61">
        <v>99.785762244045827</v>
      </c>
      <c r="H5" s="60">
        <v>113947.80060818999</v>
      </c>
      <c r="I5" s="60">
        <v>102485.11000000002</v>
      </c>
      <c r="J5" s="93">
        <v>27200.047886421195</v>
      </c>
      <c r="K5" s="93">
        <v>24337.620147353053</v>
      </c>
      <c r="L5" s="62">
        <v>111.18473757620984</v>
      </c>
      <c r="N5" s="146"/>
      <c r="O5" s="146"/>
      <c r="P5" s="146"/>
      <c r="Q5" s="146"/>
      <c r="R5" s="146"/>
      <c r="S5" s="241"/>
      <c r="T5" s="241"/>
      <c r="U5" s="241"/>
      <c r="V5" s="241"/>
      <c r="W5" s="146"/>
      <c r="X5" s="146"/>
    </row>
    <row r="6" spans="2:24" x14ac:dyDescent="0.25">
      <c r="B6" s="120" t="s">
        <v>100</v>
      </c>
      <c r="C6" s="90">
        <v>896.79891934450006</v>
      </c>
      <c r="D6" s="90">
        <v>792.07875000000013</v>
      </c>
      <c r="E6" s="94">
        <v>212.71321616330647</v>
      </c>
      <c r="F6" s="95">
        <v>189.74066961576548</v>
      </c>
      <c r="G6" s="121">
        <v>113.22092902309271</v>
      </c>
      <c r="H6" s="91">
        <v>3376.6258283365837</v>
      </c>
      <c r="I6" s="91">
        <v>3134.48</v>
      </c>
      <c r="J6" s="95">
        <v>806.02156193509177</v>
      </c>
      <c r="K6" s="95">
        <v>744.35967917168841</v>
      </c>
      <c r="L6" s="122">
        <v>107.72523124526505</v>
      </c>
      <c r="N6" s="146"/>
      <c r="O6" s="146"/>
      <c r="P6" s="146"/>
      <c r="Q6" s="146"/>
      <c r="R6" s="146"/>
      <c r="S6" s="241"/>
      <c r="T6" s="241"/>
      <c r="U6" s="241"/>
      <c r="V6" s="241"/>
      <c r="W6" s="146"/>
      <c r="X6" s="146"/>
    </row>
    <row r="7" spans="2:24" x14ac:dyDescent="0.25">
      <c r="B7" s="16" t="s">
        <v>101</v>
      </c>
      <c r="C7" s="59">
        <v>9395.5105100829969</v>
      </c>
      <c r="D7" s="59">
        <v>6075.8963000000113</v>
      </c>
      <c r="E7" s="92">
        <v>2228.5366485016593</v>
      </c>
      <c r="F7" s="93">
        <v>1455.4671899453861</v>
      </c>
      <c r="G7" s="61">
        <v>154.63579439436745</v>
      </c>
      <c r="H7" s="60">
        <v>36741.730608189988</v>
      </c>
      <c r="I7" s="60">
        <v>28173.690000000017</v>
      </c>
      <c r="J7" s="93">
        <v>8770.4793478999782</v>
      </c>
      <c r="K7" s="93">
        <v>6690.5384145002099</v>
      </c>
      <c r="L7" s="62">
        <v>130.41149600279539</v>
      </c>
      <c r="N7" s="146"/>
      <c r="O7" s="146"/>
      <c r="P7" s="146"/>
      <c r="Q7" s="146"/>
      <c r="R7" s="146"/>
      <c r="S7" s="242"/>
      <c r="T7" s="242"/>
      <c r="U7" s="243"/>
      <c r="V7" s="146"/>
      <c r="W7" s="146"/>
      <c r="X7" s="146"/>
    </row>
    <row r="8" spans="2:24" x14ac:dyDescent="0.25">
      <c r="B8" s="120" t="s">
        <v>102</v>
      </c>
      <c r="C8" s="90">
        <v>928.56753164733254</v>
      </c>
      <c r="D8" s="90">
        <v>-176.64001999998891</v>
      </c>
      <c r="E8" s="94">
        <v>220.24846576075248</v>
      </c>
      <c r="F8" s="95">
        <v>-42.313716503239228</v>
      </c>
      <c r="G8" s="121">
        <v>625.68355214599205</v>
      </c>
      <c r="H8" s="91">
        <v>2860.8906081899895</v>
      </c>
      <c r="I8" s="91">
        <v>898.69000000001688</v>
      </c>
      <c r="J8" s="95">
        <v>682.91236096914463</v>
      </c>
      <c r="K8" s="95">
        <v>213.41613284334792</v>
      </c>
      <c r="L8" s="122">
        <v>318.34009593852556</v>
      </c>
      <c r="N8" s="146"/>
      <c r="O8" s="146"/>
      <c r="P8" s="146"/>
      <c r="Q8" s="146"/>
      <c r="R8" s="146"/>
      <c r="S8" s="147"/>
      <c r="T8" s="146"/>
      <c r="U8" s="241"/>
      <c r="V8" s="146"/>
      <c r="W8" s="146"/>
      <c r="X8" s="146"/>
    </row>
    <row r="9" spans="2:24" x14ac:dyDescent="0.25">
      <c r="B9" s="16" t="s">
        <v>103</v>
      </c>
      <c r="C9" s="59">
        <v>1613.0258046662209</v>
      </c>
      <c r="D9" s="59">
        <v>642.39944000001151</v>
      </c>
      <c r="E9" s="92">
        <v>382.59625347870514</v>
      </c>
      <c r="F9" s="93">
        <v>153.88533009678005</v>
      </c>
      <c r="G9" s="61">
        <v>251.0938995628938</v>
      </c>
      <c r="H9" s="60">
        <v>3729.555468894991</v>
      </c>
      <c r="I9" s="60">
        <v>1999.7300000000173</v>
      </c>
      <c r="J9" s="93">
        <v>890.26805965148674</v>
      </c>
      <c r="K9" s="93">
        <v>474.88527003841568</v>
      </c>
      <c r="L9" s="62">
        <v>186.50295134317926</v>
      </c>
      <c r="N9" s="146"/>
      <c r="O9" s="146"/>
      <c r="P9" s="146"/>
      <c r="Q9" s="146"/>
      <c r="R9" s="146"/>
      <c r="S9" s="147"/>
      <c r="T9" s="147"/>
      <c r="U9" s="147"/>
      <c r="V9" s="147"/>
      <c r="W9" s="146"/>
      <c r="X9" s="146"/>
    </row>
    <row r="10" spans="2:24" x14ac:dyDescent="0.25">
      <c r="B10" s="120" t="s">
        <v>104</v>
      </c>
      <c r="C10" s="90">
        <v>1170.9415103031101</v>
      </c>
      <c r="D10" s="90">
        <v>519.83363000001168</v>
      </c>
      <c r="E10" s="94">
        <v>277.73754988214188</v>
      </c>
      <c r="F10" s="95">
        <v>124.52496806030497</v>
      </c>
      <c r="G10" s="121">
        <v>225.25312767915455</v>
      </c>
      <c r="H10" s="91">
        <v>2703.990737644991</v>
      </c>
      <c r="I10" s="91">
        <v>1207.8400000000174</v>
      </c>
      <c r="J10" s="95">
        <v>645.45938715641</v>
      </c>
      <c r="K10" s="95">
        <v>286.83143452526258</v>
      </c>
      <c r="L10" s="122">
        <v>223.8699444996814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</row>
    <row r="11" spans="2:24" x14ac:dyDescent="0.25">
      <c r="B11" s="16" t="s">
        <v>105</v>
      </c>
      <c r="C11" s="60">
        <v>2509.8247240107212</v>
      </c>
      <c r="D11" s="60">
        <v>1434.4781900000116</v>
      </c>
      <c r="E11" s="92">
        <v>595.30946964201166</v>
      </c>
      <c r="F11" s="93">
        <v>343.62599971254554</v>
      </c>
      <c r="G11" s="61">
        <v>174.96430001565244</v>
      </c>
      <c r="H11" s="60">
        <v>7106.1812972315747</v>
      </c>
      <c r="I11" s="60">
        <v>5134.2100000000173</v>
      </c>
      <c r="J11" s="93">
        <v>1696.2896215865785</v>
      </c>
      <c r="K11" s="93">
        <v>1219.2449492101041</v>
      </c>
      <c r="L11" s="62">
        <v>138.40846590286628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</row>
    <row r="12" spans="2:24" x14ac:dyDescent="0.25">
      <c r="B12" s="120" t="s">
        <v>106</v>
      </c>
      <c r="C12" s="91">
        <v>1170.9415103031101</v>
      </c>
      <c r="D12" s="91">
        <v>519.83363000001168</v>
      </c>
      <c r="E12" s="94">
        <v>277.73754988214188</v>
      </c>
      <c r="F12" s="95">
        <v>124.52496806030497</v>
      </c>
      <c r="G12" s="121">
        <v>225.25312767915455</v>
      </c>
      <c r="H12" s="91">
        <v>2703.990737644991</v>
      </c>
      <c r="I12" s="91">
        <v>1207.8400000000174</v>
      </c>
      <c r="J12" s="95">
        <v>645.45938715641</v>
      </c>
      <c r="K12" s="95">
        <v>286.83143452526258</v>
      </c>
      <c r="L12" s="122">
        <v>223.8699444996814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2:24" x14ac:dyDescent="0.25">
      <c r="B13" s="16" t="s">
        <v>22</v>
      </c>
      <c r="C13" s="59">
        <v>1349.1827813927769</v>
      </c>
      <c r="D13" s="59">
        <v>578.82363000001169</v>
      </c>
      <c r="E13" s="92">
        <v>320.01489122219562</v>
      </c>
      <c r="F13" s="93">
        <v>138.655888881794</v>
      </c>
      <c r="G13" s="61">
        <v>233.09048066899925</v>
      </c>
      <c r="H13" s="60">
        <v>3176.6207376449906</v>
      </c>
      <c r="I13" s="60">
        <v>1424.8300000000174</v>
      </c>
      <c r="J13" s="93">
        <v>758.27910428954829</v>
      </c>
      <c r="K13" s="93">
        <v>338.36106839865295</v>
      </c>
      <c r="L13" s="62">
        <v>222.94735074675236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spans="2:24" x14ac:dyDescent="0.25">
      <c r="B14" s="317"/>
      <c r="C14" s="129" t="s">
        <v>179</v>
      </c>
      <c r="D14" s="129" t="s">
        <v>179</v>
      </c>
      <c r="E14" s="129" t="s">
        <v>179</v>
      </c>
      <c r="F14" s="129" t="s">
        <v>179</v>
      </c>
      <c r="G14" s="319" t="s">
        <v>97</v>
      </c>
      <c r="H14" s="129" t="s">
        <v>179</v>
      </c>
      <c r="I14" s="129" t="s">
        <v>179</v>
      </c>
      <c r="J14" s="129" t="s">
        <v>179</v>
      </c>
      <c r="K14" s="129" t="s">
        <v>179</v>
      </c>
      <c r="L14" s="316" t="s">
        <v>97</v>
      </c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spans="2:24" x14ac:dyDescent="0.25">
      <c r="B15" s="318"/>
      <c r="C15" s="130" t="s">
        <v>161</v>
      </c>
      <c r="D15" s="130" t="s">
        <v>98</v>
      </c>
      <c r="E15" s="130" t="s">
        <v>162</v>
      </c>
      <c r="F15" s="130" t="s">
        <v>99</v>
      </c>
      <c r="G15" s="319"/>
      <c r="H15" s="130" t="s">
        <v>161</v>
      </c>
      <c r="I15" s="130" t="s">
        <v>98</v>
      </c>
      <c r="J15" s="130" t="s">
        <v>162</v>
      </c>
      <c r="K15" s="130" t="s">
        <v>99</v>
      </c>
      <c r="L15" s="31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</row>
    <row r="16" spans="2:24" x14ac:dyDescent="0.25">
      <c r="B16" s="120" t="s">
        <v>107</v>
      </c>
      <c r="C16" s="123">
        <v>85576.705999999991</v>
      </c>
      <c r="D16" s="123">
        <v>85778.73000000001</v>
      </c>
      <c r="E16" s="123">
        <v>20354.566990937848</v>
      </c>
      <c r="F16" s="123">
        <v>20537.932768280425</v>
      </c>
      <c r="G16" s="124">
        <v>99.764482407235434</v>
      </c>
      <c r="H16" s="123">
        <v>85576.705999999991</v>
      </c>
      <c r="I16" s="123">
        <v>85778.73000000001</v>
      </c>
      <c r="J16" s="125">
        <v>20354.566990937848</v>
      </c>
      <c r="K16" s="125">
        <v>20537.932768280425</v>
      </c>
      <c r="L16" s="126">
        <v>99.764482407235434</v>
      </c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</row>
    <row r="17" spans="2:24" x14ac:dyDescent="0.25">
      <c r="B17" s="16" t="s">
        <v>30</v>
      </c>
      <c r="C17" s="65">
        <v>33458.815999999999</v>
      </c>
      <c r="D17" s="65">
        <v>34366.009999999995</v>
      </c>
      <c r="E17" s="65">
        <v>7958.2370430273768</v>
      </c>
      <c r="F17" s="65">
        <v>8228.2263084805818</v>
      </c>
      <c r="G17" s="64">
        <v>97.36019980207189</v>
      </c>
      <c r="H17" s="65">
        <v>33458.815999999999</v>
      </c>
      <c r="I17" s="65">
        <v>34366.009999999995</v>
      </c>
      <c r="J17" s="96">
        <v>7958.2370430273768</v>
      </c>
      <c r="K17" s="96">
        <v>8228.2263084805818</v>
      </c>
      <c r="L17" s="128">
        <v>97.36019980207189</v>
      </c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</row>
    <row r="18" spans="2:24" x14ac:dyDescent="0.25">
      <c r="B18" s="120" t="s">
        <v>39</v>
      </c>
      <c r="C18" s="123">
        <v>52117.889999999992</v>
      </c>
      <c r="D18" s="123">
        <v>51412.720000000008</v>
      </c>
      <c r="E18" s="123">
        <v>12396.329947910472</v>
      </c>
      <c r="F18" s="123">
        <v>12309.70645979984</v>
      </c>
      <c r="G18" s="124">
        <v>101.37158664237174</v>
      </c>
      <c r="H18" s="123">
        <v>52117.889999999992</v>
      </c>
      <c r="I18" s="123">
        <v>51412.720000000008</v>
      </c>
      <c r="J18" s="125">
        <v>12396.329947910472</v>
      </c>
      <c r="K18" s="125">
        <v>12309.70645979984</v>
      </c>
      <c r="L18" s="126">
        <v>101.37158664237174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</row>
    <row r="19" spans="2:24" x14ac:dyDescent="0.25">
      <c r="B19" s="16" t="s">
        <v>40</v>
      </c>
      <c r="C19" s="65">
        <v>27610.49</v>
      </c>
      <c r="D19" s="65">
        <v>27338.49</v>
      </c>
      <c r="E19" s="65">
        <v>6567.2026258830247</v>
      </c>
      <c r="F19" s="65">
        <v>6545.6328113776763</v>
      </c>
      <c r="G19" s="64">
        <v>100.99493424838022</v>
      </c>
      <c r="H19" s="65">
        <v>27610.49</v>
      </c>
      <c r="I19" s="65">
        <v>27338.49</v>
      </c>
      <c r="J19" s="96">
        <v>6567.2026258830247</v>
      </c>
      <c r="K19" s="96">
        <v>6545.6328113776763</v>
      </c>
      <c r="L19" s="128">
        <v>100.99493424838022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</row>
    <row r="20" spans="2:24" x14ac:dyDescent="0.25">
      <c r="B20" s="120" t="s">
        <v>108</v>
      </c>
      <c r="C20" s="123">
        <v>1657.8100000000002</v>
      </c>
      <c r="D20" s="123">
        <v>3784.58</v>
      </c>
      <c r="E20" s="123">
        <v>394.31296529743361</v>
      </c>
      <c r="F20" s="123">
        <v>906.13896470813586</v>
      </c>
      <c r="G20" s="124">
        <v>43.804332316928175</v>
      </c>
      <c r="H20" s="123">
        <v>1657.8100000000002</v>
      </c>
      <c r="I20" s="123">
        <v>3784.58</v>
      </c>
      <c r="J20" s="125">
        <v>394.31296529743361</v>
      </c>
      <c r="K20" s="125">
        <v>906.13896470813586</v>
      </c>
      <c r="L20" s="126">
        <v>43.804332316928175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</row>
    <row r="21" spans="2:24" x14ac:dyDescent="0.25">
      <c r="B21" s="16" t="s">
        <v>109</v>
      </c>
      <c r="C21" s="65">
        <v>22026.059999999994</v>
      </c>
      <c r="D21" s="65">
        <v>19836.150000000001</v>
      </c>
      <c r="E21" s="65">
        <v>5238.9363270936883</v>
      </c>
      <c r="F21" s="65">
        <v>4749.3535411578805</v>
      </c>
      <c r="G21" s="64">
        <v>111.03999516035114</v>
      </c>
      <c r="H21" s="65">
        <v>22026.059999999994</v>
      </c>
      <c r="I21" s="65">
        <v>19836.150000000001</v>
      </c>
      <c r="J21" s="96">
        <v>5238.9363270936883</v>
      </c>
      <c r="K21" s="96">
        <v>4749.3535411578805</v>
      </c>
      <c r="L21" s="128">
        <v>111.03999516035114</v>
      </c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spans="2:24" x14ac:dyDescent="0.25">
      <c r="B22" s="120" t="s">
        <v>110</v>
      </c>
      <c r="C22" s="123">
        <v>21480.049999999996</v>
      </c>
      <c r="D22" s="123">
        <v>19301.400000000001</v>
      </c>
      <c r="E22" s="123">
        <v>5109.0669076897457</v>
      </c>
      <c r="F22" s="123">
        <v>4621.318776037926</v>
      </c>
      <c r="G22" s="124">
        <v>111.28752318484668</v>
      </c>
      <c r="H22" s="123">
        <v>21480.049999999996</v>
      </c>
      <c r="I22" s="123">
        <v>19301.400000000001</v>
      </c>
      <c r="J22" s="125">
        <v>5109.0669076897457</v>
      </c>
      <c r="K22" s="125">
        <v>4621.318776037926</v>
      </c>
      <c r="L22" s="126">
        <v>111.28752318484668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  <row r="23" spans="2:24" x14ac:dyDescent="0.25">
      <c r="B23" s="16" t="s">
        <v>111</v>
      </c>
      <c r="C23" s="65">
        <v>546.01</v>
      </c>
      <c r="D23" s="65">
        <v>534.75</v>
      </c>
      <c r="E23" s="65">
        <v>129.8694194039436</v>
      </c>
      <c r="F23" s="65">
        <v>128.03476511995405</v>
      </c>
      <c r="G23" s="63">
        <v>102.10565684899487</v>
      </c>
      <c r="H23" s="65">
        <v>546.01</v>
      </c>
      <c r="I23" s="65">
        <v>534.75</v>
      </c>
      <c r="J23" s="96">
        <v>129.8694194039436</v>
      </c>
      <c r="K23" s="96">
        <v>128.03476511995405</v>
      </c>
      <c r="L23" s="128">
        <v>102.10565684899487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</row>
    <row r="24" spans="2:24" x14ac:dyDescent="0.25">
      <c r="B24" s="120" t="s">
        <v>112</v>
      </c>
      <c r="C24" s="123">
        <v>44861.450000000004</v>
      </c>
      <c r="D24" s="123">
        <v>47414.695999999989</v>
      </c>
      <c r="E24" s="123">
        <v>10670.373189353759</v>
      </c>
      <c r="F24" s="123">
        <v>11352.462768759277</v>
      </c>
      <c r="G24" s="124">
        <v>94.615074617371832</v>
      </c>
      <c r="H24" s="123">
        <v>44861.450000000004</v>
      </c>
      <c r="I24" s="123">
        <v>47414.695999999989</v>
      </c>
      <c r="J24" s="125">
        <v>10670.373189353759</v>
      </c>
      <c r="K24" s="125">
        <v>11352.462768759277</v>
      </c>
      <c r="L24" s="126">
        <v>94.615074617371832</v>
      </c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spans="2:24" x14ac:dyDescent="0.25">
      <c r="B25" s="16" t="s">
        <v>113</v>
      </c>
      <c r="C25" s="65">
        <v>3935.3199999999993</v>
      </c>
      <c r="D25" s="65">
        <v>5193.9859999999999</v>
      </c>
      <c r="E25" s="65">
        <v>936.02264348405186</v>
      </c>
      <c r="F25" s="65">
        <v>1243.5919168701816</v>
      </c>
      <c r="G25" s="64">
        <v>75.766858054680924</v>
      </c>
      <c r="H25" s="65">
        <v>3935.3199999999993</v>
      </c>
      <c r="I25" s="65">
        <v>5193.9859999999999</v>
      </c>
      <c r="J25" s="96">
        <v>936.02264348405186</v>
      </c>
      <c r="K25" s="96">
        <v>1243.5919168701816</v>
      </c>
      <c r="L25" s="128">
        <v>75.766858054680924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spans="2:24" x14ac:dyDescent="0.25">
      <c r="B26" s="120" t="s">
        <v>69</v>
      </c>
      <c r="C26" s="123">
        <v>40926.130000000005</v>
      </c>
      <c r="D26" s="123">
        <v>42220.709999999992</v>
      </c>
      <c r="E26" s="123">
        <v>9734.3505458697055</v>
      </c>
      <c r="F26" s="123">
        <v>10108.870851889094</v>
      </c>
      <c r="G26" s="124">
        <v>96.933779654581869</v>
      </c>
      <c r="H26" s="123">
        <v>40926.130000000005</v>
      </c>
      <c r="I26" s="123">
        <v>42220.709999999992</v>
      </c>
      <c r="J26" s="125">
        <v>9734.3505458697055</v>
      </c>
      <c r="K26" s="125">
        <v>10108.870851889094</v>
      </c>
      <c r="L26" s="126">
        <v>96.933779654581869</v>
      </c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2:24" x14ac:dyDescent="0.25">
      <c r="B27" s="16" t="s">
        <v>114</v>
      </c>
      <c r="C27" s="65">
        <v>40715.258495432499</v>
      </c>
      <c r="D27" s="65">
        <v>38364.030000000021</v>
      </c>
      <c r="E27" s="65">
        <v>9684.1943951270132</v>
      </c>
      <c r="F27" s="65">
        <v>9185.4690418043447</v>
      </c>
      <c r="G27" s="127">
        <v>106.12873177148614</v>
      </c>
      <c r="H27" s="65">
        <v>40715.258495432499</v>
      </c>
      <c r="I27" s="65">
        <v>38364.030000000021</v>
      </c>
      <c r="J27" s="96">
        <v>9684.1943951270132</v>
      </c>
      <c r="K27" s="96">
        <v>9185.4690418043447</v>
      </c>
      <c r="L27" s="128">
        <v>106.12873177148614</v>
      </c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2:24" x14ac:dyDescent="0.25">
      <c r="B28" s="120" t="s">
        <v>115</v>
      </c>
      <c r="C28" s="123">
        <v>1799.6399999999976</v>
      </c>
      <c r="D28" s="123">
        <v>1799.64</v>
      </c>
      <c r="E28" s="123">
        <v>428.04747520395728</v>
      </c>
      <c r="F28" s="123">
        <v>430.88636690130733</v>
      </c>
      <c r="G28" s="124">
        <v>99.999999999999858</v>
      </c>
      <c r="H28" s="123">
        <v>1799.6399999999976</v>
      </c>
      <c r="I28" s="123">
        <v>1799.64</v>
      </c>
      <c r="J28" s="125">
        <v>428.04747520395728</v>
      </c>
      <c r="K28" s="125">
        <v>430.88636690130733</v>
      </c>
      <c r="L28" s="126">
        <v>99.999999999999858</v>
      </c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2:24" x14ac:dyDescent="0.25">
      <c r="C29" s="35"/>
      <c r="D29" s="35"/>
      <c r="E29" s="34"/>
      <c r="F29" s="34"/>
      <c r="G29" s="34"/>
      <c r="H29" s="35"/>
      <c r="I29" s="35"/>
      <c r="J29" s="34"/>
      <c r="K29" s="34"/>
      <c r="L29" s="38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2:24" x14ac:dyDescent="0.25">
      <c r="C30" s="35"/>
      <c r="D30" s="35"/>
      <c r="E30" s="34"/>
      <c r="F30" s="34"/>
      <c r="G30" s="34"/>
      <c r="H30" s="35"/>
      <c r="I30" s="35"/>
      <c r="J30" s="34"/>
      <c r="K30" s="34"/>
      <c r="L30" s="38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2:24" x14ac:dyDescent="0.25">
      <c r="C31" s="35"/>
      <c r="D31" s="35"/>
      <c r="E31" s="34"/>
      <c r="F31" s="34"/>
      <c r="G31" s="34"/>
      <c r="H31" s="34"/>
      <c r="I31" s="34"/>
      <c r="J31" s="34"/>
      <c r="K31" s="34"/>
      <c r="L31" s="38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2:24" x14ac:dyDescent="0.25">
      <c r="D32" s="28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2:24" ht="16.5" customHeight="1" x14ac:dyDescent="0.25">
      <c r="B33" s="244"/>
      <c r="C33" s="244"/>
      <c r="D33" s="244"/>
      <c r="E33" s="244"/>
      <c r="F33" s="244"/>
      <c r="G33" s="244"/>
      <c r="H33" s="244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2:24" x14ac:dyDescent="0.25">
      <c r="B34" s="136"/>
    </row>
    <row r="35" spans="2:24" ht="22.5" customHeight="1" x14ac:dyDescent="0.25">
      <c r="B35" s="245"/>
      <c r="C35" s="245"/>
      <c r="D35" s="245"/>
      <c r="E35" s="245"/>
      <c r="F35" s="245"/>
      <c r="G35" s="245"/>
    </row>
    <row r="36" spans="2:24" ht="15.75" customHeight="1" x14ac:dyDescent="0.25">
      <c r="B36" s="245"/>
      <c r="C36" s="245"/>
      <c r="D36" s="245"/>
      <c r="E36" s="245"/>
      <c r="F36" s="245"/>
      <c r="G36" s="245"/>
    </row>
    <row r="37" spans="2:24" ht="17.25" customHeight="1" x14ac:dyDescent="0.25">
      <c r="B37" s="245"/>
      <c r="C37" s="245"/>
      <c r="D37" s="245"/>
      <c r="E37" s="245"/>
      <c r="F37" s="245"/>
      <c r="G37" s="245"/>
    </row>
  </sheetData>
  <mergeCells count="6">
    <mergeCell ref="L3:L4"/>
    <mergeCell ref="B14:B15"/>
    <mergeCell ref="G14:G15"/>
    <mergeCell ref="L14:L15"/>
    <mergeCell ref="B3:B4"/>
    <mergeCell ref="G3:G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2" max="2" width="39" customWidth="1"/>
    <col min="3" max="3" width="13.5703125" customWidth="1"/>
    <col min="4" max="5" width="10.42578125" bestFit="1" customWidth="1"/>
    <col min="6" max="6" width="15" bestFit="1" customWidth="1"/>
  </cols>
  <sheetData>
    <row r="1" spans="1:7" x14ac:dyDescent="0.25">
      <c r="A1" s="153"/>
      <c r="B1" s="153"/>
    </row>
    <row r="2" spans="1:7" x14ac:dyDescent="0.25">
      <c r="B2" s="33"/>
    </row>
    <row r="3" spans="1:7" ht="15.75" thickBot="1" x14ac:dyDescent="0.3"/>
    <row r="4" spans="1:7" ht="15.75" thickTop="1" x14ac:dyDescent="0.25">
      <c r="B4" s="322"/>
      <c r="C4" s="280" t="s">
        <v>180</v>
      </c>
      <c r="D4" s="289" t="s">
        <v>180</v>
      </c>
      <c r="E4" s="280" t="s">
        <v>180</v>
      </c>
      <c r="F4" s="84" t="s">
        <v>180</v>
      </c>
      <c r="G4" s="279"/>
    </row>
    <row r="5" spans="1:7" x14ac:dyDescent="0.25">
      <c r="B5" s="323"/>
      <c r="C5" s="281">
        <v>2014</v>
      </c>
      <c r="D5" s="83">
        <v>2013</v>
      </c>
      <c r="E5" s="281">
        <v>2014</v>
      </c>
      <c r="F5" s="83">
        <v>2013</v>
      </c>
    </row>
    <row r="6" spans="1:7" x14ac:dyDescent="0.25">
      <c r="B6" s="282" t="s">
        <v>116</v>
      </c>
      <c r="C6" s="18">
        <v>5.2872869008225319E-2</v>
      </c>
      <c r="D6" s="290">
        <v>2.1011898517645324E-2</v>
      </c>
      <c r="E6" s="286">
        <v>3.2730385746707683E-2</v>
      </c>
      <c r="F6" s="29">
        <v>1.9512395507991522E-2</v>
      </c>
    </row>
    <row r="7" spans="1:7" x14ac:dyDescent="0.25">
      <c r="B7" s="283" t="s">
        <v>117</v>
      </c>
      <c r="C7" s="19">
        <v>8.2268760662315463E-2</v>
      </c>
      <c r="D7" s="291">
        <v>4.6919577255632804E-2</v>
      </c>
      <c r="E7" s="287">
        <v>6.2363479236130323E-2</v>
      </c>
      <c r="F7" s="30">
        <v>5.0097131183252049E-2</v>
      </c>
    </row>
    <row r="8" spans="1:7" x14ac:dyDescent="0.25">
      <c r="B8" s="282" t="s">
        <v>118</v>
      </c>
      <c r="C8" s="18">
        <v>4.4224440962055522E-2</v>
      </c>
      <c r="D8" s="290">
        <v>1.8932431468456933E-2</v>
      </c>
      <c r="E8" s="286">
        <v>2.7877859166126555E-2</v>
      </c>
      <c r="F8" s="29">
        <v>1.3902800123842549E-2</v>
      </c>
    </row>
    <row r="9" spans="1:7" x14ac:dyDescent="0.25">
      <c r="B9" s="283" t="s">
        <v>119</v>
      </c>
      <c r="C9" s="19">
        <v>3.3137032993057376E-2</v>
      </c>
      <c r="D9" s="291">
        <v>1.5087663356778679E-2</v>
      </c>
      <c r="E9" s="287">
        <v>7.8020404382204839E-2</v>
      </c>
      <c r="F9" s="30">
        <v>3.7139733532714957E-2</v>
      </c>
    </row>
    <row r="10" spans="1:7" x14ac:dyDescent="0.25">
      <c r="B10" s="284" t="s">
        <v>120</v>
      </c>
      <c r="C10" s="18">
        <v>1.5765771369989131E-2</v>
      </c>
      <c r="D10" s="290">
        <v>6.7478689647190119E-3</v>
      </c>
      <c r="E10" s="286">
        <v>3.7120156712330002E-2</v>
      </c>
      <c r="F10" s="29">
        <v>1.6610528041159124E-2</v>
      </c>
    </row>
    <row r="11" spans="1:7" x14ac:dyDescent="0.25">
      <c r="B11" s="283" t="s">
        <v>121</v>
      </c>
      <c r="C11" s="19">
        <v>1.2734624554044076</v>
      </c>
      <c r="D11" s="291">
        <v>1.217713297573632</v>
      </c>
      <c r="E11" s="287">
        <v>1.2734624554044076</v>
      </c>
      <c r="F11" s="30">
        <v>1.217713297573632</v>
      </c>
    </row>
    <row r="12" spans="1:7" ht="15.75" thickBot="1" x14ac:dyDescent="0.3">
      <c r="B12" s="285" t="s">
        <v>122</v>
      </c>
      <c r="C12" s="31">
        <v>0.52422501515774644</v>
      </c>
      <c r="D12" s="292">
        <v>0.55275586383710718</v>
      </c>
      <c r="E12" s="288">
        <v>0.52422501515774644</v>
      </c>
      <c r="F12" s="32">
        <v>0.55275586383710718</v>
      </c>
    </row>
    <row r="13" spans="1:7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/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324"/>
      <c r="C3" s="22" t="s">
        <v>123</v>
      </c>
      <c r="D3" s="22" t="s">
        <v>124</v>
      </c>
      <c r="E3" s="26" t="s">
        <v>124</v>
      </c>
    </row>
    <row r="4" spans="2:5" x14ac:dyDescent="0.25">
      <c r="B4" s="325"/>
      <c r="C4" s="21" t="s">
        <v>181</v>
      </c>
      <c r="D4" s="21" t="s">
        <v>177</v>
      </c>
      <c r="E4" s="27" t="s">
        <v>178</v>
      </c>
    </row>
    <row r="5" spans="2:5" x14ac:dyDescent="0.25">
      <c r="B5" s="23">
        <v>2013</v>
      </c>
      <c r="C5" s="20">
        <v>4.1765999999999996</v>
      </c>
      <c r="D5" s="20">
        <v>4.1745333333333328</v>
      </c>
      <c r="E5" s="88">
        <v>4.2109749999999995</v>
      </c>
    </row>
    <row r="6" spans="2:5" ht="15.75" thickBot="1" x14ac:dyDescent="0.3">
      <c r="B6" s="24">
        <v>2014</v>
      </c>
      <c r="C6" s="89">
        <v>4.2042999999999999</v>
      </c>
      <c r="D6" s="89">
        <v>4.2160000000000002</v>
      </c>
      <c r="E6" s="25">
        <v>4.1892500000000004</v>
      </c>
    </row>
    <row r="7" spans="2:5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RZiS GK</vt:lpstr>
      <vt:lpstr>Sk. spr.z cał.doch.GK</vt:lpstr>
      <vt:lpstr>Bilans GK</vt:lpstr>
      <vt:lpstr>Zest.zmian w kap.wł. GK</vt:lpstr>
      <vt:lpstr>Rach.przep.pienięż GK</vt:lpstr>
      <vt:lpstr>Wybrane dane finansowe GK</vt:lpstr>
      <vt:lpstr>Wskaźniki finansowe GK</vt:lpstr>
      <vt:lpstr>Kursy walut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</cp:lastModifiedBy>
  <cp:lastPrinted>2014-11-07T08:54:17Z</cp:lastPrinted>
  <dcterms:created xsi:type="dcterms:W3CDTF">2013-11-04T11:55:12Z</dcterms:created>
  <dcterms:modified xsi:type="dcterms:W3CDTF">2015-02-13T13:32:20Z</dcterms:modified>
</cp:coreProperties>
</file>