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0335" windowHeight="8295" firstSheet="1" activeTab="3"/>
  </bookViews>
  <sheets>
    <sheet name="wybrane dane - skonsolidowane" sheetId="1" r:id="rId1"/>
    <sheet name="wybrane dane - LUG SA" sheetId="2" r:id="rId2"/>
    <sheet name="wybrane dane - LLF" sheetId="3" r:id="rId3"/>
    <sheet name="wskaźniki" sheetId="4" r:id="rId4"/>
    <sheet name="przepływy pieniężne" sheetId="5" r:id="rId5"/>
    <sheet name="kursy euro" sheetId="6" r:id="rId6"/>
  </sheets>
  <definedNames>
    <definedName name="_xlnm.Print_Area" localSheetId="4">'przepływy pieniężne'!$A$1:$E$26</definedName>
    <definedName name="_xlnm.Print_Area" localSheetId="2">'wybrane dane - LLF'!$A$1:$F$39</definedName>
  </definedNames>
  <calcPr fullCalcOnLoad="1"/>
</workbook>
</file>

<file path=xl/sharedStrings.xml><?xml version="1.0" encoding="utf-8"?>
<sst xmlns="http://schemas.openxmlformats.org/spreadsheetml/2006/main" count="189" uniqueCount="51">
  <si>
    <t>Średni kurs euro w okresie</t>
  </si>
  <si>
    <t>Kurs euro na dzień bilansowy</t>
  </si>
  <si>
    <t>Dynamika (PLN)</t>
  </si>
  <si>
    <t>Przychody ze sprzedaży</t>
  </si>
  <si>
    <t>Zysk (strata) ze sprzedaży</t>
  </si>
  <si>
    <t>Zysk (strata) z działalności operacyjnej</t>
  </si>
  <si>
    <t>Zysk z działalności gospodarczej</t>
  </si>
  <si>
    <t>Zysk (strata) brutto</t>
  </si>
  <si>
    <t>Zysk (strata) netto</t>
  </si>
  <si>
    <t>Aktywa razem, w tym:</t>
  </si>
  <si>
    <t>Aktywa trwałe</t>
  </si>
  <si>
    <t>Aktywa obrotowe</t>
  </si>
  <si>
    <t>Zapasy</t>
  </si>
  <si>
    <t>Zobowiązania i rezerwy na zobowiązania, w tym:</t>
  </si>
  <si>
    <t>Zobowiązania długoterminowe</t>
  </si>
  <si>
    <t>Zobowiązania krótkoterminowe</t>
  </si>
  <si>
    <t>Kapitał własny, w tym:</t>
  </si>
  <si>
    <t>Kapitał podstawowy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</si>
  <si>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</si>
  <si>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</si>
  <si>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</si>
  <si>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</t>
  </si>
  <si>
    <t>Wskaźnik rentowności operacyjnej</t>
  </si>
  <si>
    <t>Wskaźnik rentowności netto</t>
  </si>
  <si>
    <t>Wskaźnik rentowności EBITDA</t>
  </si>
  <si>
    <t>Wskaźnik ogólnej płynności</t>
  </si>
  <si>
    <t>Wskaźnik ogólnego zadłużenia</t>
  </si>
  <si>
    <t>Należności krótkoterminowe</t>
  </si>
  <si>
    <t>Środki pieniężne i inne aktywa pieniężne</t>
  </si>
  <si>
    <t>Amortyzacja</t>
  </si>
  <si>
    <t>Należności razem, w tym:</t>
  </si>
  <si>
    <t>Należności  długoterminowe</t>
  </si>
  <si>
    <t>EBITDA</t>
  </si>
  <si>
    <t>2011 PLN</t>
  </si>
  <si>
    <t>2011 EUR</t>
  </si>
  <si>
    <t>2Q</t>
  </si>
  <si>
    <t>Wybrane jednostkowe dane finansowe wg MSR - LUG S.A. za 2012 r. i dane porównawcze za 2011 r. (w tys. zł)</t>
  </si>
  <si>
    <t>2012 PLN</t>
  </si>
  <si>
    <t>2012 EUR</t>
  </si>
  <si>
    <t>Wybrane dane finansowe spółki zależnej Emitenta wg MSR - LUG Light Factory Sp. z o.o. za 2012r. oraz dane porównawcze za 2011r. (w tys. zł)</t>
  </si>
  <si>
    <t>(30.06.)</t>
  </si>
  <si>
    <t>*</t>
  </si>
  <si>
    <t>Wybrane skonsolidowane dane finansowe wg MSR - Grupy Kapitałowej wg LUG S.A. za 2012r. oraz dane porównawcze za 2011r. (w tys. zł)</t>
  </si>
  <si>
    <t xml:space="preserve">Wybrane jednostkowe wskaźniki finansowe LUG S.A. za 2012r. oraz wskaźniki porównawcze za 2011r. </t>
  </si>
  <si>
    <t xml:space="preserve">Wybrane skonsolidowane wskaźniki finansowe Grupy Kapitałowej LUG S.A. za 2012r. oraz wskaźniki porównawcze za 2011r. </t>
  </si>
  <si>
    <t xml:space="preserve">Wybrane jednostkowe wskaźniki finansowe  spółki zależnej Emitenta - LUG Light Factory Sp. z o.o. za 2012r. oraz wskaźniki porównawcze za 2011r. </t>
  </si>
  <si>
    <t>Jednostkowe przepływy pieniężne LUG S.A. za 2012r. oraz dane porównawcze za 2011r. (w tys. zł)</t>
  </si>
  <si>
    <t>Skonsolidowane przepływy pieniężne Grupy Kapitałowej LUG S.A.  za 2012r. oraz dane porównawcze za 2011r. (w tys. zł)</t>
  </si>
  <si>
    <t>Przepływy pieniężne spółki zależnej Emiteta - LUG Light Factory Sp. z o.o. za trzy kwartały 2012r. oraz dane porównawcze za trzy kwartały 2011r. (w tys. zł)</t>
  </si>
  <si>
    <t>1Q</t>
  </si>
  <si>
    <t>1 Q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</si>
</sst>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%"/>
    <numFmt numFmtId="169" formatCode="0.0000%"/>
    <numFmt numFmtId="170" formatCode="0.0000000"/>
    <numFmt numFmtId="171" formatCode="0.000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62"/>
      <name val="Calibri"/>
      <family val="2"/>
    </font>
    <font>
      <b/>
      <sz val="9"/>
      <color indexed="60"/>
      <name val="Calibri"/>
      <family val="2"/>
    </font>
    <font>
      <b/>
      <sz val="10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  <font>
      <b/>
      <sz val="9"/>
      <color rgb="FFC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medium">
        <color theme="4" tint="-0.24993999302387238"/>
      </bottom>
    </border>
    <border>
      <left>
        <color indexed="63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theme="4" tint="-0.24993999302387238"/>
      </right>
      <top style="medium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theme="4" tint="-0.24993999302387238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theme="4" tint="-0.24993999302387238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thin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 style="thin">
        <color theme="4" tint="-0.24993999302387238"/>
      </left>
      <right>
        <color indexed="63"/>
      </right>
      <top>
        <color indexed="63"/>
      </top>
      <bottom style="thin">
        <color theme="4" tint="-0.24993999302387238"/>
      </bottom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medium">
        <color rgb="FFC00000"/>
      </left>
      <right style="thin">
        <color rgb="FFC00000"/>
      </right>
      <top style="medium">
        <color rgb="FFC00000"/>
      </top>
      <bottom>
        <color indexed="63"/>
      </bottom>
    </border>
    <border>
      <left style="thin">
        <color rgb="FFC00000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theme="1" tint="0.49998000264167786"/>
      </left>
      <right style="medium">
        <color theme="4" tint="-0.24993999302387238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4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theme="4" tint="-0.24993999302387238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rgb="FFC00000"/>
      </left>
      <right style="thin">
        <color rgb="FFC00000"/>
      </right>
      <top>
        <color indexed="63"/>
      </top>
      <bottom style="medium">
        <color rgb="FFC00000"/>
      </bottom>
    </border>
    <border>
      <left style="thin">
        <color rgb="FFC00000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>
        <color theme="1" tint="0.49998000264167786"/>
      </left>
      <right style="medium">
        <color rgb="FFC00000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rgb="FFC00000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medium">
        <color rgb="FFC00000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thin">
        <color theme="4" tint="-0.24993999302387238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 style="medium">
        <color indexed="55"/>
      </bottom>
    </border>
    <border>
      <left style="thin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medium">
        <color indexed="55"/>
      </bottom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0" fontId="54" fillId="2" borderId="20" xfId="0" applyFont="1" applyFill="1" applyBorder="1" applyAlignment="1">
      <alignment horizontal="center"/>
    </xf>
    <xf numFmtId="0" fontId="54" fillId="2" borderId="21" xfId="0" applyFont="1" applyFill="1" applyBorder="1" applyAlignment="1">
      <alignment horizontal="center"/>
    </xf>
    <xf numFmtId="0" fontId="54" fillId="2" borderId="22" xfId="0" applyFont="1" applyFill="1" applyBorder="1" applyAlignment="1">
      <alignment horizontal="center" vertical="top"/>
    </xf>
    <xf numFmtId="0" fontId="54" fillId="2" borderId="23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5" fillId="2" borderId="20" xfId="0" applyFont="1" applyFill="1" applyBorder="1" applyAlignment="1">
      <alignment horizontal="center" vertical="center"/>
    </xf>
    <xf numFmtId="0" fontId="55" fillId="2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54" fillId="2" borderId="30" xfId="0" applyFont="1" applyFill="1" applyBorder="1" applyAlignment="1">
      <alignment horizontal="center"/>
    </xf>
    <xf numFmtId="0" fontId="54" fillId="2" borderId="31" xfId="0" applyFont="1" applyFill="1" applyBorder="1" applyAlignment="1">
      <alignment horizontal="center" vertical="top"/>
    </xf>
    <xf numFmtId="4" fontId="9" fillId="0" borderId="32" xfId="0" applyNumberFormat="1" applyFont="1" applyFill="1" applyBorder="1" applyAlignment="1">
      <alignment horizontal="right" vertical="center"/>
    </xf>
    <xf numFmtId="4" fontId="9" fillId="0" borderId="32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wrapText="1"/>
    </xf>
    <xf numFmtId="4" fontId="9" fillId="0" borderId="35" xfId="0" applyNumberFormat="1" applyFont="1" applyFill="1" applyBorder="1" applyAlignment="1">
      <alignment horizontal="center" wrapText="1"/>
    </xf>
    <xf numFmtId="4" fontId="9" fillId="0" borderId="37" xfId="0" applyNumberFormat="1" applyFont="1" applyFill="1" applyBorder="1" applyAlignment="1">
      <alignment horizontal="center" wrapText="1"/>
    </xf>
    <xf numFmtId="4" fontId="9" fillId="0" borderId="38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justify" vertical="center"/>
    </xf>
    <xf numFmtId="4" fontId="9" fillId="0" borderId="34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4" fontId="9" fillId="0" borderId="38" xfId="0" applyNumberFormat="1" applyFont="1" applyFill="1" applyBorder="1" applyAlignment="1">
      <alignment horizontal="right" vertical="center"/>
    </xf>
    <xf numFmtId="4" fontId="9" fillId="0" borderId="37" xfId="0" applyNumberFormat="1" applyFont="1" applyFill="1" applyBorder="1" applyAlignment="1">
      <alignment horizontal="center" vertical="center" wrapText="1"/>
    </xf>
    <xf numFmtId="0" fontId="56" fillId="3" borderId="39" xfId="0" applyFont="1" applyFill="1" applyBorder="1" applyAlignment="1">
      <alignment horizontal="center"/>
    </xf>
    <xf numFmtId="0" fontId="56" fillId="3" borderId="40" xfId="0" applyFont="1" applyFill="1" applyBorder="1" applyAlignment="1">
      <alignment horizontal="center"/>
    </xf>
    <xf numFmtId="0" fontId="55" fillId="2" borderId="22" xfId="0" applyFont="1" applyFill="1" applyBorder="1" applyAlignment="1">
      <alignment horizontal="center" vertical="top"/>
    </xf>
    <xf numFmtId="0" fontId="10" fillId="0" borderId="41" xfId="0" applyFont="1" applyFill="1" applyBorder="1" applyAlignment="1">
      <alignment horizontal="justify" vertical="center"/>
    </xf>
    <xf numFmtId="0" fontId="10" fillId="0" borderId="42" xfId="0" applyFont="1" applyFill="1" applyBorder="1" applyAlignment="1">
      <alignment horizontal="justify" vertical="center"/>
    </xf>
    <xf numFmtId="0" fontId="10" fillId="0" borderId="43" xfId="0" applyFont="1" applyFill="1" applyBorder="1" applyAlignment="1">
      <alignment horizontal="justify" vertical="center"/>
    </xf>
    <xf numFmtId="171" fontId="9" fillId="0" borderId="0" xfId="0" applyNumberFormat="1" applyFont="1" applyFill="1" applyBorder="1" applyAlignment="1">
      <alignment horizontal="center"/>
    </xf>
    <xf numFmtId="0" fontId="56" fillId="3" borderId="44" xfId="0" applyFont="1" applyFill="1" applyBorder="1" applyAlignment="1">
      <alignment horizontal="center" vertical="top"/>
    </xf>
    <xf numFmtId="0" fontId="56" fillId="3" borderId="45" xfId="0" applyFont="1" applyFill="1" applyBorder="1" applyAlignment="1">
      <alignment horizontal="center" vertical="top"/>
    </xf>
    <xf numFmtId="0" fontId="10" fillId="0" borderId="46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left"/>
    </xf>
    <xf numFmtId="0" fontId="54" fillId="2" borderId="49" xfId="0" applyFont="1" applyFill="1" applyBorder="1" applyAlignment="1">
      <alignment horizontal="center" vertical="center" wrapText="1"/>
    </xf>
    <xf numFmtId="0" fontId="54" fillId="2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Border="1" applyAlignment="1">
      <alignment horizontal="justify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55" fillId="2" borderId="50" xfId="0" applyFont="1" applyFill="1" applyBorder="1" applyAlignment="1">
      <alignment horizontal="center" vertical="center"/>
    </xf>
    <xf numFmtId="0" fontId="55" fillId="2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4" fontId="57" fillId="0" borderId="55" xfId="0" applyNumberFormat="1" applyFont="1" applyFill="1" applyBorder="1" applyAlignment="1">
      <alignment horizontal="center"/>
    </xf>
    <xf numFmtId="0" fontId="57" fillId="0" borderId="56" xfId="0" applyFont="1" applyFill="1" applyBorder="1" applyAlignment="1">
      <alignment horizontal="center"/>
    </xf>
    <xf numFmtId="4" fontId="57" fillId="0" borderId="57" xfId="0" applyNumberFormat="1" applyFont="1" applyFill="1" applyBorder="1" applyAlignment="1">
      <alignment horizontal="center"/>
    </xf>
    <xf numFmtId="0" fontId="57" fillId="0" borderId="58" xfId="0" applyFont="1" applyFill="1" applyBorder="1" applyAlignment="1">
      <alignment horizontal="center"/>
    </xf>
    <xf numFmtId="0" fontId="57" fillId="0" borderId="59" xfId="0" applyFont="1" applyFill="1" applyBorder="1" applyAlignment="1">
      <alignment horizontal="center"/>
    </xf>
    <xf numFmtId="4" fontId="57" fillId="0" borderId="60" xfId="0" applyNumberFormat="1" applyFont="1" applyFill="1" applyBorder="1" applyAlignment="1">
      <alignment horizontal="center"/>
    </xf>
    <xf numFmtId="0" fontId="56" fillId="3" borderId="61" xfId="0" applyFont="1" applyFill="1" applyBorder="1" applyAlignment="1">
      <alignment horizontal="center" vertical="top"/>
    </xf>
    <xf numFmtId="0" fontId="56" fillId="3" borderId="62" xfId="0" applyFont="1" applyFill="1" applyBorder="1" applyAlignment="1">
      <alignment horizontal="center" vertical="top"/>
    </xf>
    <xf numFmtId="0" fontId="57" fillId="0" borderId="60" xfId="0" applyFont="1" applyFill="1" applyBorder="1" applyAlignment="1">
      <alignment horizontal="center"/>
    </xf>
    <xf numFmtId="0" fontId="57" fillId="0" borderId="55" xfId="0" applyFont="1" applyFill="1" applyBorder="1" applyAlignment="1">
      <alignment horizontal="center"/>
    </xf>
    <xf numFmtId="0" fontId="57" fillId="0" borderId="57" xfId="0" applyFont="1" applyFill="1" applyBorder="1" applyAlignment="1">
      <alignment horizontal="center"/>
    </xf>
    <xf numFmtId="0" fontId="54" fillId="2" borderId="50" xfId="0" applyFont="1" applyFill="1" applyBorder="1" applyAlignment="1">
      <alignment horizontal="center"/>
    </xf>
    <xf numFmtId="0" fontId="55" fillId="2" borderId="51" xfId="0" applyFont="1" applyFill="1" applyBorder="1" applyAlignment="1">
      <alignment horizontal="center" vertical="top"/>
    </xf>
    <xf numFmtId="0" fontId="58" fillId="0" borderId="63" xfId="0" applyFont="1" applyFill="1" applyBorder="1" applyAlignment="1">
      <alignment horizontal="center"/>
    </xf>
    <xf numFmtId="0" fontId="58" fillId="0" borderId="52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64" xfId="0" applyFont="1" applyFill="1" applyBorder="1" applyAlignment="1">
      <alignment horizontal="center"/>
    </xf>
    <xf numFmtId="10" fontId="58" fillId="0" borderId="13" xfId="0" applyNumberFormat="1" applyFont="1" applyFill="1" applyBorder="1" applyAlignment="1">
      <alignment horizontal="center"/>
    </xf>
    <xf numFmtId="10" fontId="58" fillId="0" borderId="64" xfId="0" applyNumberFormat="1" applyFont="1" applyFill="1" applyBorder="1" applyAlignment="1">
      <alignment horizontal="center"/>
    </xf>
    <xf numFmtId="10" fontId="58" fillId="0" borderId="14" xfId="0" applyNumberFormat="1" applyFont="1" applyFill="1" applyBorder="1" applyAlignment="1">
      <alignment horizontal="center"/>
    </xf>
    <xf numFmtId="10" fontId="58" fillId="0" borderId="38" xfId="0" applyNumberFormat="1" applyFont="1" applyFill="1" applyBorder="1" applyAlignment="1">
      <alignment horizontal="center"/>
    </xf>
    <xf numFmtId="10" fontId="58" fillId="0" borderId="63" xfId="0" applyNumberFormat="1" applyFont="1" applyFill="1" applyBorder="1" applyAlignment="1">
      <alignment horizontal="center"/>
    </xf>
    <xf numFmtId="10" fontId="58" fillId="0" borderId="5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104775</xdr:rowOff>
    </xdr:from>
    <xdr:to>
      <xdr:col>8</xdr:col>
      <xdr:colOff>771525</xdr:colOff>
      <xdr:row>28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505575" y="104775"/>
          <a:ext cx="5343525" cy="6076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Objaśnienia: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Wskaźnik rentowności operacyjnej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na działalności operacyjnej / przychody ze sprzedaży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określa, ile zysku netto (po opodatkowaniu) przypada na 1 złoty przychodów firmy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Wskaźnik rentowności EBITDA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(wynika na działalności operacyjnej+amortyzacja)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mierzy efektywność konwersji przychodów na zysk z działalności ciągłej przed odsetkami od zaciągniętych kredytów, podatkami, deprecjacją i amortyzacją oraz przed pozycjami wyjątkowymi.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netto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Wynik netto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inwestorów ile procent przychodów ze sprzedaży stanowi zysk netto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Wskaźnik ogólnej płynności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aktywa obrotowe / zobowiązania krótkoterminowe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zdolności przedsiębiorstwa do regulowania zobowiązań w oparciu o wszystkie aktywa obrotowe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Wskaźnik ogólnego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zadłużenia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zobowiązania ogółem / aktywa rezem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mówi o tym jaki udział w finansowaniu majątku firmy mają zobowiązania i dług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26" sqref="I26"/>
    </sheetView>
  </sheetViews>
  <sheetFormatPr defaultColWidth="8.796875" defaultRowHeight="14.25"/>
  <cols>
    <col min="1" max="1" width="34.5" style="0" customWidth="1"/>
    <col min="2" max="6" width="8.8984375" style="0" customWidth="1"/>
  </cols>
  <sheetData>
    <row r="1" spans="1:6" ht="15.75">
      <c r="A1" s="1" t="s">
        <v>42</v>
      </c>
      <c r="B1" s="2"/>
      <c r="C1" s="2"/>
      <c r="D1" s="2"/>
      <c r="E1" s="2"/>
      <c r="F1" s="2"/>
    </row>
    <row r="2" ht="15" thickBot="1"/>
    <row r="3" spans="1:7" ht="14.25" customHeight="1">
      <c r="A3" s="69"/>
      <c r="B3" s="23" t="s">
        <v>49</v>
      </c>
      <c r="C3" s="24" t="s">
        <v>49</v>
      </c>
      <c r="D3" s="24" t="s">
        <v>49</v>
      </c>
      <c r="E3" s="35" t="s">
        <v>49</v>
      </c>
      <c r="F3" s="71" t="s">
        <v>2</v>
      </c>
      <c r="G3" s="73"/>
    </row>
    <row r="4" spans="1:7" ht="15" customHeight="1" thickBot="1">
      <c r="A4" s="69"/>
      <c r="B4" s="25" t="s">
        <v>37</v>
      </c>
      <c r="C4" s="26" t="s">
        <v>33</v>
      </c>
      <c r="D4" s="26" t="s">
        <v>38</v>
      </c>
      <c r="E4" s="36" t="s">
        <v>34</v>
      </c>
      <c r="F4" s="72"/>
      <c r="G4" s="73"/>
    </row>
    <row r="5" spans="1:7" ht="15">
      <c r="A5" s="32" t="s">
        <v>3</v>
      </c>
      <c r="B5" s="17">
        <v>19207.89</v>
      </c>
      <c r="C5" s="18">
        <v>20875.24</v>
      </c>
      <c r="D5" s="18">
        <f>B5/'kursy euro'!$C$4</f>
        <v>4600.692215568863</v>
      </c>
      <c r="E5" s="37">
        <f>C5/'kursy euro'!$C$3</f>
        <v>5252.689849529465</v>
      </c>
      <c r="F5" s="40">
        <f>(B5/C5)*100</f>
        <v>92.01278643982056</v>
      </c>
      <c r="G5" s="3"/>
    </row>
    <row r="6" spans="1:7" ht="15">
      <c r="A6" s="33" t="s">
        <v>29</v>
      </c>
      <c r="B6" s="13">
        <v>862.9</v>
      </c>
      <c r="C6" s="11">
        <v>840.47</v>
      </c>
      <c r="D6" s="18">
        <f>B6/'kursy euro'!$C$4</f>
        <v>206.68263473053892</v>
      </c>
      <c r="E6" s="37">
        <f>C6/'kursy euro'!$C$3</f>
        <v>211.481556036435</v>
      </c>
      <c r="F6" s="41">
        <f>(B6/C6)*100</f>
        <v>102.66874486894237</v>
      </c>
      <c r="G6" s="3"/>
    </row>
    <row r="7" spans="1:7" ht="15">
      <c r="A7" s="33" t="s">
        <v>4</v>
      </c>
      <c r="B7" s="13">
        <v>374.88</v>
      </c>
      <c r="C7" s="11">
        <v>311.78</v>
      </c>
      <c r="D7" s="18">
        <f>B7/'kursy euro'!$C$4</f>
        <v>89.79161676646707</v>
      </c>
      <c r="E7" s="37">
        <f>C7/'kursy euro'!$C$3</f>
        <v>78.45100900810225</v>
      </c>
      <c r="F7" s="41">
        <f aca="true" t="shared" si="0" ref="F7:F12">(B7/C7)*100</f>
        <v>120.23862980306627</v>
      </c>
      <c r="G7" s="3"/>
    </row>
    <row r="8" spans="1:7" ht="15">
      <c r="A8" s="33" t="s">
        <v>5</v>
      </c>
      <c r="B8" s="13">
        <v>502.33</v>
      </c>
      <c r="C8" s="11">
        <v>457.82</v>
      </c>
      <c r="D8" s="18">
        <f>B8/'kursy euro'!$C$4</f>
        <v>120.3185628742515</v>
      </c>
      <c r="E8" s="37">
        <f>C8/'kursy euro'!$C$3</f>
        <v>115.19802727592975</v>
      </c>
      <c r="F8" s="41">
        <f t="shared" si="0"/>
        <v>109.72216154820671</v>
      </c>
      <c r="G8" s="3"/>
    </row>
    <row r="9" spans="1:7" ht="15">
      <c r="A9" s="33" t="s">
        <v>6</v>
      </c>
      <c r="B9" s="13">
        <v>301.86</v>
      </c>
      <c r="C9" s="11">
        <v>200.31</v>
      </c>
      <c r="D9" s="18">
        <f>B9/'kursy euro'!$C$4</f>
        <v>72.30179640718563</v>
      </c>
      <c r="E9" s="37">
        <f>C9/'kursy euro'!$C$3</f>
        <v>50.40259674903125</v>
      </c>
      <c r="F9" s="41">
        <f t="shared" si="0"/>
        <v>150.69642054815037</v>
      </c>
      <c r="G9" s="3"/>
    </row>
    <row r="10" spans="1:7" ht="15">
      <c r="A10" s="33" t="s">
        <v>32</v>
      </c>
      <c r="B10" s="13">
        <v>1365.23</v>
      </c>
      <c r="C10" s="11">
        <v>1298.28</v>
      </c>
      <c r="D10" s="18">
        <f>B10/'kursy euro'!$C$4</f>
        <v>327.00119760479043</v>
      </c>
      <c r="E10" s="37">
        <f>C10/'kursy euro'!$C$3</f>
        <v>326.67706708268327</v>
      </c>
      <c r="F10" s="41">
        <f t="shared" si="0"/>
        <v>105.15682287334012</v>
      </c>
      <c r="G10" s="3"/>
    </row>
    <row r="11" spans="1:7" ht="15">
      <c r="A11" s="33" t="s">
        <v>7</v>
      </c>
      <c r="B11" s="13">
        <v>301.86</v>
      </c>
      <c r="C11" s="11">
        <v>200.31</v>
      </c>
      <c r="D11" s="18">
        <f>B11/'kursy euro'!$C$4</f>
        <v>72.30179640718563</v>
      </c>
      <c r="E11" s="37">
        <f>C11/'kursy euro'!$C$3</f>
        <v>50.40259674903125</v>
      </c>
      <c r="F11" s="41">
        <f t="shared" si="0"/>
        <v>150.69642054815037</v>
      </c>
      <c r="G11" s="3"/>
    </row>
    <row r="12" spans="1:7" ht="15.75" thickBot="1">
      <c r="A12" s="34" t="s">
        <v>8</v>
      </c>
      <c r="B12" s="19">
        <v>301.86</v>
      </c>
      <c r="C12" s="20">
        <v>200.31</v>
      </c>
      <c r="D12" s="18">
        <f>B12/'kursy euro'!$C$4</f>
        <v>72.30179640718563</v>
      </c>
      <c r="E12" s="37">
        <f>C12/'kursy euro'!$C$3</f>
        <v>50.40259674903125</v>
      </c>
      <c r="F12" s="42">
        <f t="shared" si="0"/>
        <v>150.69642054815037</v>
      </c>
      <c r="G12" s="3"/>
    </row>
    <row r="13" spans="1:7" ht="15" customHeight="1">
      <c r="A13" s="70"/>
      <c r="B13" s="23" t="s">
        <v>49</v>
      </c>
      <c r="C13" s="24" t="s">
        <v>49</v>
      </c>
      <c r="D13" s="24" t="s">
        <v>49</v>
      </c>
      <c r="E13" s="35" t="s">
        <v>49</v>
      </c>
      <c r="F13" s="71" t="s">
        <v>2</v>
      </c>
      <c r="G13" s="3"/>
    </row>
    <row r="14" spans="1:7" ht="15.75" thickBot="1">
      <c r="A14" s="70"/>
      <c r="B14" s="25" t="s">
        <v>37</v>
      </c>
      <c r="C14" s="26" t="s">
        <v>33</v>
      </c>
      <c r="D14" s="26" t="s">
        <v>38</v>
      </c>
      <c r="E14" s="36" t="s">
        <v>34</v>
      </c>
      <c r="F14" s="72"/>
      <c r="G14" s="3"/>
    </row>
    <row r="15" spans="1:7" ht="15">
      <c r="A15" s="32" t="s">
        <v>9</v>
      </c>
      <c r="B15" s="21">
        <v>73680.25</v>
      </c>
      <c r="C15" s="22">
        <v>69458.43</v>
      </c>
      <c r="D15" s="22">
        <f>B15/'kursy euro'!$B$4</f>
        <v>17704.78902345252</v>
      </c>
      <c r="E15" s="38">
        <f>C15/'kursy euro'!$B$3</f>
        <v>17313.101024452255</v>
      </c>
      <c r="F15" s="43">
        <f>(B15/C15)*100</f>
        <v>106.07819669981025</v>
      </c>
      <c r="G15" s="3"/>
    </row>
    <row r="16" spans="1:7" ht="15">
      <c r="A16" s="33" t="s">
        <v>10</v>
      </c>
      <c r="B16" s="14">
        <v>30707.3</v>
      </c>
      <c r="C16" s="12">
        <v>32032.7</v>
      </c>
      <c r="D16" s="22">
        <f>B16/'kursy euro'!$B$4</f>
        <v>7378.724529027297</v>
      </c>
      <c r="E16" s="38">
        <f>C16/'kursy euro'!$B$3</f>
        <v>7984.42134649418</v>
      </c>
      <c r="F16" s="44">
        <f aca="true" t="shared" si="1" ref="F16:F27">(B16/C16)*100</f>
        <v>95.86235315786679</v>
      </c>
      <c r="G16" s="3"/>
    </row>
    <row r="17" spans="1:7" ht="15">
      <c r="A17" s="33" t="s">
        <v>11</v>
      </c>
      <c r="B17" s="14">
        <v>42972.95</v>
      </c>
      <c r="C17" s="12">
        <v>37425.73</v>
      </c>
      <c r="D17" s="22">
        <f>B17/'kursy euro'!$B$4</f>
        <v>10326.06449442522</v>
      </c>
      <c r="E17" s="38">
        <f>C17/'kursy euro'!$B$3</f>
        <v>9328.679677958076</v>
      </c>
      <c r="F17" s="44">
        <f t="shared" si="1"/>
        <v>114.82194201689583</v>
      </c>
      <c r="G17" s="3"/>
    </row>
    <row r="18" spans="1:7" ht="15">
      <c r="A18" s="33" t="s">
        <v>12</v>
      </c>
      <c r="B18" s="14">
        <v>19414.39</v>
      </c>
      <c r="C18" s="12">
        <v>20093.25</v>
      </c>
      <c r="D18" s="22">
        <f>B18/'kursy euro'!$B$4</f>
        <v>4665.1263936947325</v>
      </c>
      <c r="E18" s="38">
        <f>C18/'kursy euro'!$B$3</f>
        <v>5008.412472893143</v>
      </c>
      <c r="F18" s="44">
        <f t="shared" si="1"/>
        <v>96.62145247782216</v>
      </c>
      <c r="G18" s="3"/>
    </row>
    <row r="19" spans="1:7" ht="15">
      <c r="A19" s="33" t="s">
        <v>28</v>
      </c>
      <c r="B19" s="14">
        <v>277.16</v>
      </c>
      <c r="C19" s="12">
        <v>163.68</v>
      </c>
      <c r="D19" s="22">
        <f>B19/'kursy euro'!$B$4</f>
        <v>66.59938485198002</v>
      </c>
      <c r="E19" s="38">
        <f>C19/'kursy euro'!$B$3</f>
        <v>40.79862409332237</v>
      </c>
      <c r="F19" s="44">
        <f t="shared" si="1"/>
        <v>169.3304007820137</v>
      </c>
      <c r="G19" s="3"/>
    </row>
    <row r="20" spans="1:7" ht="15">
      <c r="A20" s="33" t="s">
        <v>30</v>
      </c>
      <c r="B20" s="14">
        <v>21938.86</v>
      </c>
      <c r="C20" s="12">
        <v>16972.07</v>
      </c>
      <c r="D20" s="22">
        <f>B20/'kursy euro'!$B$4</f>
        <v>5271.736831987697</v>
      </c>
      <c r="E20" s="38">
        <f>C20/'kursy euro'!$B$3</f>
        <v>4230.431964904409</v>
      </c>
      <c r="F20" s="44">
        <f t="shared" si="1"/>
        <v>129.2644916029689</v>
      </c>
      <c r="G20" s="3"/>
    </row>
    <row r="21" spans="1:7" ht="15">
      <c r="A21" s="33" t="s">
        <v>27</v>
      </c>
      <c r="B21" s="14">
        <v>21938.86</v>
      </c>
      <c r="C21" s="12">
        <v>16496.42</v>
      </c>
      <c r="D21" s="22">
        <f>B21/'kursy euro'!$B$4</f>
        <v>5271.736831987697</v>
      </c>
      <c r="E21" s="38">
        <f>C21/'kursy euro'!$B$3</f>
        <v>4111.872180263716</v>
      </c>
      <c r="F21" s="44">
        <f t="shared" si="1"/>
        <v>132.99164303527675</v>
      </c>
      <c r="G21" s="3"/>
    </row>
    <row r="22" spans="1:7" ht="15">
      <c r="A22" s="33" t="s">
        <v>31</v>
      </c>
      <c r="B22" s="14">
        <v>0</v>
      </c>
      <c r="C22" s="12">
        <v>475.65</v>
      </c>
      <c r="D22" s="22">
        <f>B22/'kursy euro'!$B$4</f>
        <v>0</v>
      </c>
      <c r="E22" s="38">
        <f>C22/'kursy euro'!$B$3</f>
        <v>118.55978464069393</v>
      </c>
      <c r="F22" s="44">
        <f t="shared" si="1"/>
        <v>0</v>
      </c>
      <c r="G22" s="3"/>
    </row>
    <row r="23" spans="1:7" ht="15">
      <c r="A23" s="33" t="s">
        <v>13</v>
      </c>
      <c r="B23" s="14">
        <v>36594.12</v>
      </c>
      <c r="C23" s="12">
        <v>35846.65</v>
      </c>
      <c r="D23" s="22">
        <f>B23/'kursy euro'!$B$4</f>
        <v>8793.281430219147</v>
      </c>
      <c r="E23" s="38">
        <f>C23/'kursy euro'!$B$3</f>
        <v>8935.080635110548</v>
      </c>
      <c r="F23" s="44">
        <f t="shared" si="1"/>
        <v>102.0851878766914</v>
      </c>
      <c r="G23" s="3"/>
    </row>
    <row r="24" spans="1:7" ht="15">
      <c r="A24" s="33" t="s">
        <v>14</v>
      </c>
      <c r="B24" s="14">
        <v>4542.84</v>
      </c>
      <c r="C24" s="12">
        <v>5890.27</v>
      </c>
      <c r="D24" s="22">
        <f>B24/'kursy euro'!$B$4</f>
        <v>1091.6089965397925</v>
      </c>
      <c r="E24" s="38">
        <f>C24/'kursy euro'!$B$3</f>
        <v>1468.1996061716395</v>
      </c>
      <c r="F24" s="44">
        <f t="shared" si="1"/>
        <v>77.12447816483794</v>
      </c>
      <c r="G24" s="3"/>
    </row>
    <row r="25" spans="1:7" ht="15">
      <c r="A25" s="33" t="s">
        <v>15</v>
      </c>
      <c r="B25" s="14">
        <v>29896.84</v>
      </c>
      <c r="C25" s="12">
        <v>28239.45</v>
      </c>
      <c r="D25" s="22">
        <f>B25/'kursy euro'!$B$4</f>
        <v>7183.977316416763</v>
      </c>
      <c r="E25" s="38">
        <f>C25/'kursy euro'!$B$3</f>
        <v>7038.921707918942</v>
      </c>
      <c r="F25" s="44">
        <f t="shared" si="1"/>
        <v>105.8690590645356</v>
      </c>
      <c r="G25" s="3"/>
    </row>
    <row r="26" spans="1:7" ht="15">
      <c r="A26" s="33" t="s">
        <v>16</v>
      </c>
      <c r="B26" s="14">
        <v>37086.13</v>
      </c>
      <c r="C26" s="12">
        <v>33611.78</v>
      </c>
      <c r="D26" s="22">
        <f>B26/'kursy euro'!$B$4</f>
        <v>8911.507593233371</v>
      </c>
      <c r="E26" s="38">
        <f>C26/'kursy euro'!$B$3</f>
        <v>8378.02038934171</v>
      </c>
      <c r="F26" s="44">
        <f t="shared" si="1"/>
        <v>110.33670338196906</v>
      </c>
      <c r="G26" s="3"/>
    </row>
    <row r="27" spans="1:7" ht="15.75" thickBot="1">
      <c r="A27" s="34" t="s">
        <v>17</v>
      </c>
      <c r="B27" s="15">
        <v>1799.64</v>
      </c>
      <c r="C27" s="16">
        <v>1799.64</v>
      </c>
      <c r="D27" s="16">
        <f>B27/'kursy euro'!$B$4</f>
        <v>432.439446366782</v>
      </c>
      <c r="E27" s="39">
        <f>C27/'kursy euro'!$B$3</f>
        <v>448.57548792342783</v>
      </c>
      <c r="F27" s="45">
        <f t="shared" si="1"/>
        <v>100</v>
      </c>
      <c r="G27" s="3"/>
    </row>
  </sheetData>
  <sheetProtection/>
  <mergeCells count="5">
    <mergeCell ref="A3:A4"/>
    <mergeCell ref="F3:F4"/>
    <mergeCell ref="G3:G4"/>
    <mergeCell ref="A13:A14"/>
    <mergeCell ref="F13:F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  <colBreaks count="1" manualBreakCount="1">
    <brk id="6" max="65535" man="1"/>
  </colBreaks>
  <ignoredErrors>
    <ignoredError sqref="D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13" sqref="B13:F14"/>
    </sheetView>
  </sheetViews>
  <sheetFormatPr defaultColWidth="8.796875" defaultRowHeight="14.25"/>
  <cols>
    <col min="1" max="1" width="34.3984375" style="0" customWidth="1"/>
    <col min="2" max="6" width="8.8984375" style="0" customWidth="1"/>
  </cols>
  <sheetData>
    <row r="1" spans="1:6" ht="15.75">
      <c r="A1" s="1" t="s">
        <v>36</v>
      </c>
      <c r="B1" s="1"/>
      <c r="C1" s="1"/>
      <c r="D1" s="1"/>
      <c r="E1" s="1"/>
      <c r="F1" s="1"/>
    </row>
    <row r="2" ht="15" thickBot="1"/>
    <row r="3" spans="1:6" ht="14.25" customHeight="1">
      <c r="A3" s="69"/>
      <c r="B3" s="23" t="s">
        <v>49</v>
      </c>
      <c r="C3" s="24" t="s">
        <v>49</v>
      </c>
      <c r="D3" s="24" t="s">
        <v>49</v>
      </c>
      <c r="E3" s="35" t="s">
        <v>49</v>
      </c>
      <c r="F3" s="71" t="s">
        <v>2</v>
      </c>
    </row>
    <row r="4" spans="1:6" ht="15" thickBot="1">
      <c r="A4" s="69"/>
      <c r="B4" s="25" t="s">
        <v>37</v>
      </c>
      <c r="C4" s="26" t="s">
        <v>33</v>
      </c>
      <c r="D4" s="26" t="s">
        <v>38</v>
      </c>
      <c r="E4" s="36" t="s">
        <v>34</v>
      </c>
      <c r="F4" s="72"/>
    </row>
    <row r="5" spans="1:6" ht="14.25">
      <c r="A5" s="32" t="s">
        <v>3</v>
      </c>
      <c r="B5" s="17">
        <v>114.96</v>
      </c>
      <c r="C5" s="18">
        <v>118.35</v>
      </c>
      <c r="D5" s="18">
        <f>B5/'kursy euro'!$C$4</f>
        <v>27.535329341317365</v>
      </c>
      <c r="E5" s="37">
        <f>C5/'kursy euro'!$C$3</f>
        <v>29.779578279905387</v>
      </c>
      <c r="F5" s="40">
        <f>(B5/C5)*100</f>
        <v>97.13561470215463</v>
      </c>
    </row>
    <row r="6" spans="1:6" ht="14.25">
      <c r="A6" s="33" t="s">
        <v>29</v>
      </c>
      <c r="B6" s="13">
        <v>9.17</v>
      </c>
      <c r="C6" s="11">
        <v>14.31</v>
      </c>
      <c r="D6" s="18">
        <f>B6/'kursy euro'!$C$4</f>
        <v>2.1964071856287424</v>
      </c>
      <c r="E6" s="37">
        <f>C6/'kursy euro'!$C$3</f>
        <v>3.6007246741482564</v>
      </c>
      <c r="F6" s="41">
        <f>(B6/C6)*100</f>
        <v>64.08106219426973</v>
      </c>
    </row>
    <row r="7" spans="1:6" ht="14.25">
      <c r="A7" s="33" t="s">
        <v>4</v>
      </c>
      <c r="B7" s="13">
        <v>-112.26</v>
      </c>
      <c r="C7" s="11">
        <v>-152.5</v>
      </c>
      <c r="D7" s="18">
        <f>B7/'kursy euro'!$C$4</f>
        <v>-26.88862275449102</v>
      </c>
      <c r="E7" s="37">
        <f>C7/'kursy euro'!$C$3</f>
        <v>-38.37250264204116</v>
      </c>
      <c r="F7" s="41" t="s">
        <v>41</v>
      </c>
    </row>
    <row r="8" spans="1:6" ht="14.25">
      <c r="A8" s="33" t="s">
        <v>5</v>
      </c>
      <c r="B8" s="13">
        <v>-110.45</v>
      </c>
      <c r="C8" s="11">
        <v>-144.35</v>
      </c>
      <c r="D8" s="18">
        <f>B8/'kursy euro'!$C$4</f>
        <v>-26.455089820359284</v>
      </c>
      <c r="E8" s="37">
        <f>C8/'kursy euro'!$C$3</f>
        <v>-36.32177545166323</v>
      </c>
      <c r="F8" s="41" t="s">
        <v>41</v>
      </c>
    </row>
    <row r="9" spans="1:6" ht="14.25">
      <c r="A9" s="33" t="s">
        <v>6</v>
      </c>
      <c r="B9" s="13">
        <v>-109.91</v>
      </c>
      <c r="C9" s="11">
        <v>-142.96</v>
      </c>
      <c r="D9" s="18">
        <f>B9/'kursy euro'!$C$4</f>
        <v>-26.325748502994013</v>
      </c>
      <c r="E9" s="37">
        <f>C9/'kursy euro'!$C$3</f>
        <v>-35.97201952594233</v>
      </c>
      <c r="F9" s="41" t="s">
        <v>41</v>
      </c>
    </row>
    <row r="10" spans="1:6" ht="14.25">
      <c r="A10" s="33" t="s">
        <v>32</v>
      </c>
      <c r="B10" s="13">
        <v>-101.28</v>
      </c>
      <c r="C10" s="11">
        <v>-130.04</v>
      </c>
      <c r="D10" s="18">
        <f>B10/'kursy euro'!$C$4</f>
        <v>-24.25868263473054</v>
      </c>
      <c r="E10" s="37">
        <f>C10/'kursy euro'!$C$3</f>
        <v>-32.72105077751497</v>
      </c>
      <c r="F10" s="41" t="s">
        <v>41</v>
      </c>
    </row>
    <row r="11" spans="1:6" ht="14.25">
      <c r="A11" s="33" t="s">
        <v>7</v>
      </c>
      <c r="B11" s="13">
        <v>-109.91</v>
      </c>
      <c r="C11" s="11">
        <v>-142.96</v>
      </c>
      <c r="D11" s="18">
        <f>B11/'kursy euro'!$C$4</f>
        <v>-26.325748502994013</v>
      </c>
      <c r="E11" s="37">
        <f>C11/'kursy euro'!$C$3</f>
        <v>-35.97201952594233</v>
      </c>
      <c r="F11" s="41" t="s">
        <v>41</v>
      </c>
    </row>
    <row r="12" spans="1:6" ht="15" thickBot="1">
      <c r="A12" s="34" t="s">
        <v>8</v>
      </c>
      <c r="B12" s="19">
        <v>-109.91</v>
      </c>
      <c r="C12" s="20">
        <v>-142.96</v>
      </c>
      <c r="D12" s="18">
        <f>B12/'kursy euro'!$C$4</f>
        <v>-26.325748502994013</v>
      </c>
      <c r="E12" s="37">
        <f>C12/'kursy euro'!$C$3</f>
        <v>-35.97201952594233</v>
      </c>
      <c r="F12" s="42" t="s">
        <v>41</v>
      </c>
    </row>
    <row r="13" spans="1:6" ht="14.25" customHeight="1">
      <c r="A13" s="70"/>
      <c r="B13" s="23" t="s">
        <v>49</v>
      </c>
      <c r="C13" s="24" t="s">
        <v>49</v>
      </c>
      <c r="D13" s="24" t="s">
        <v>49</v>
      </c>
      <c r="E13" s="35" t="s">
        <v>49</v>
      </c>
      <c r="F13" s="71" t="s">
        <v>2</v>
      </c>
    </row>
    <row r="14" spans="1:6" ht="15" thickBot="1">
      <c r="A14" s="70"/>
      <c r="B14" s="25" t="s">
        <v>37</v>
      </c>
      <c r="C14" s="26" t="s">
        <v>33</v>
      </c>
      <c r="D14" s="26" t="s">
        <v>38</v>
      </c>
      <c r="E14" s="36" t="s">
        <v>34</v>
      </c>
      <c r="F14" s="72"/>
    </row>
    <row r="15" spans="1:6" ht="14.25">
      <c r="A15" s="32" t="s">
        <v>9</v>
      </c>
      <c r="B15" s="21">
        <v>30963.93</v>
      </c>
      <c r="C15" s="22">
        <v>30257.87</v>
      </c>
      <c r="D15" s="22">
        <f>B15/'kursy euro'!$B$4</f>
        <v>7440.390715109574</v>
      </c>
      <c r="E15" s="38">
        <f>C15/'kursy euro'!$B$3</f>
        <v>7542.029960866423</v>
      </c>
      <c r="F15" s="43">
        <f>(B15/C15)*100</f>
        <v>102.33347555528529</v>
      </c>
    </row>
    <row r="16" spans="1:6" ht="14.25">
      <c r="A16" s="33" t="s">
        <v>10</v>
      </c>
      <c r="B16" s="14">
        <v>29493.78</v>
      </c>
      <c r="C16" s="12">
        <v>29385.26</v>
      </c>
      <c r="D16" s="22">
        <f>B16/'kursy euro'!$B$4</f>
        <v>7087.125144175317</v>
      </c>
      <c r="E16" s="38">
        <f>C16/'kursy euro'!$B$3</f>
        <v>7324.5245394950025</v>
      </c>
      <c r="F16" s="44">
        <f aca="true" t="shared" si="0" ref="F16:F27">(B16/C16)*100</f>
        <v>100.36930079910813</v>
      </c>
    </row>
    <row r="17" spans="1:6" ht="14.25">
      <c r="A17" s="33" t="s">
        <v>11</v>
      </c>
      <c r="B17" s="14">
        <v>1470.15</v>
      </c>
      <c r="C17" s="12">
        <v>872.61</v>
      </c>
      <c r="D17" s="22">
        <f>B17/'kursy euro'!$B$4</f>
        <v>353.26557093425606</v>
      </c>
      <c r="E17" s="38">
        <f>C17/'kursy euro'!$B$3</f>
        <v>217.50542137142003</v>
      </c>
      <c r="F17" s="44">
        <f t="shared" si="0"/>
        <v>168.47732664076736</v>
      </c>
    </row>
    <row r="18" spans="1:6" ht="14.25">
      <c r="A18" s="33" t="s">
        <v>12</v>
      </c>
      <c r="B18" s="14">
        <v>0</v>
      </c>
      <c r="C18" s="12">
        <v>35.73</v>
      </c>
      <c r="D18" s="22">
        <f>B18/'kursy euro'!$B$4</f>
        <v>0</v>
      </c>
      <c r="E18" s="38">
        <f>C18/'kursy euro'!$B$3</f>
        <v>8.906004636207284</v>
      </c>
      <c r="F18" s="44">
        <f t="shared" si="0"/>
        <v>0</v>
      </c>
    </row>
    <row r="19" spans="1:6" ht="14.25">
      <c r="A19" s="33" t="s">
        <v>28</v>
      </c>
      <c r="B19" s="14">
        <v>14.05</v>
      </c>
      <c r="C19" s="12">
        <v>32.28</v>
      </c>
      <c r="D19" s="22">
        <f>B19/'kursy euro'!$B$4</f>
        <v>3.376105344098424</v>
      </c>
      <c r="E19" s="38">
        <f>C19/'kursy euro'!$B$3</f>
        <v>8.04606296268601</v>
      </c>
      <c r="F19" s="44">
        <f t="shared" si="0"/>
        <v>43.525402726146226</v>
      </c>
    </row>
    <row r="20" spans="1:6" ht="14.25">
      <c r="A20" s="33" t="s">
        <v>30</v>
      </c>
      <c r="B20" s="14">
        <v>1191.91</v>
      </c>
      <c r="C20" s="12">
        <v>1016.3</v>
      </c>
      <c r="D20" s="22">
        <f>B20/'kursy euro'!$B$4</f>
        <v>286.4066705113418</v>
      </c>
      <c r="E20" s="38">
        <f>C20/'kursy euro'!$B$3</f>
        <v>253.32136892744086</v>
      </c>
      <c r="F20" s="44">
        <f t="shared" si="0"/>
        <v>117.27934664961136</v>
      </c>
    </row>
    <row r="21" spans="1:6" ht="14.25">
      <c r="A21" s="33" t="s">
        <v>27</v>
      </c>
      <c r="B21" s="14">
        <v>1191.91</v>
      </c>
      <c r="C21" s="12">
        <v>540.65</v>
      </c>
      <c r="D21" s="22">
        <f>B21/'kursy euro'!$B$4</f>
        <v>286.4066705113418</v>
      </c>
      <c r="E21" s="38">
        <f>C21/'kursy euro'!$B$3</f>
        <v>134.76158428674694</v>
      </c>
      <c r="F21" s="44">
        <f t="shared" si="0"/>
        <v>220.4587071118099</v>
      </c>
    </row>
    <row r="22" spans="1:6" ht="14.25">
      <c r="A22" s="33" t="s">
        <v>31</v>
      </c>
      <c r="B22" s="14">
        <v>0</v>
      </c>
      <c r="C22" s="12">
        <v>475.64</v>
      </c>
      <c r="D22" s="22">
        <f>B22/'kursy euro'!$B$4</f>
        <v>0</v>
      </c>
      <c r="E22" s="38">
        <f>C22/'kursy euro'!$B$3</f>
        <v>118.55729205613301</v>
      </c>
      <c r="F22" s="44">
        <f t="shared" si="0"/>
        <v>0</v>
      </c>
    </row>
    <row r="23" spans="1:6" ht="14.25">
      <c r="A23" s="33" t="s">
        <v>13</v>
      </c>
      <c r="B23" s="14">
        <v>241.04</v>
      </c>
      <c r="C23" s="12">
        <v>252.22</v>
      </c>
      <c r="D23" s="22">
        <f>B23/'kursy euro'!$B$4</f>
        <v>57.920030757401</v>
      </c>
      <c r="E23" s="38">
        <f>C23/'kursy euro'!$B$3</f>
        <v>62.86796779580747</v>
      </c>
      <c r="F23" s="44">
        <f t="shared" si="0"/>
        <v>95.56736182697645</v>
      </c>
    </row>
    <row r="24" spans="1:6" ht="14.25">
      <c r="A24" s="33" t="s">
        <v>14</v>
      </c>
      <c r="B24" s="14">
        <v>0</v>
      </c>
      <c r="C24" s="12">
        <v>0</v>
      </c>
      <c r="D24" s="22">
        <f>B24/'kursy euro'!$B$4</f>
        <v>0</v>
      </c>
      <c r="E24" s="38">
        <f>C24/'kursy euro'!$B$3</f>
        <v>0</v>
      </c>
      <c r="F24" s="44" t="s">
        <v>41</v>
      </c>
    </row>
    <row r="25" spans="1:6" ht="14.25">
      <c r="A25" s="33" t="s">
        <v>15</v>
      </c>
      <c r="B25" s="14">
        <v>111.6</v>
      </c>
      <c r="C25" s="12">
        <v>142.05</v>
      </c>
      <c r="D25" s="22">
        <f>B25/'kursy euro'!$B$4</f>
        <v>26.81660899653979</v>
      </c>
      <c r="E25" s="38">
        <f>C25/'kursy euro'!$B$3</f>
        <v>35.40716368802812</v>
      </c>
      <c r="F25" s="44">
        <f t="shared" si="0"/>
        <v>78.5638859556494</v>
      </c>
    </row>
    <row r="26" spans="1:6" ht="14.25">
      <c r="A26" s="33" t="s">
        <v>16</v>
      </c>
      <c r="B26" s="14">
        <v>30722.89</v>
      </c>
      <c r="C26" s="12">
        <v>30005.62</v>
      </c>
      <c r="D26" s="22">
        <f>B26/'kursy euro'!$B$4</f>
        <v>7382.470684352173</v>
      </c>
      <c r="E26" s="38">
        <f>C26/'kursy euro'!$B$3</f>
        <v>7479.154515316932</v>
      </c>
      <c r="F26" s="44">
        <f t="shared" si="0"/>
        <v>102.39045218862333</v>
      </c>
    </row>
    <row r="27" spans="1:6" ht="15" thickBot="1">
      <c r="A27" s="34" t="s">
        <v>17</v>
      </c>
      <c r="B27" s="15">
        <v>1799.64</v>
      </c>
      <c r="C27" s="16">
        <v>1799.64</v>
      </c>
      <c r="D27" s="16">
        <f>B27/'kursy euro'!$B$4</f>
        <v>432.439446366782</v>
      </c>
      <c r="E27" s="46">
        <f>C27/'kursy euro'!$B$3</f>
        <v>448.57548792342783</v>
      </c>
      <c r="F27" s="45">
        <f t="shared" si="0"/>
        <v>100</v>
      </c>
    </row>
    <row r="33" spans="1:6" ht="15.75">
      <c r="A33" s="1"/>
      <c r="B33" s="1"/>
      <c r="C33" s="1"/>
      <c r="D33" s="1"/>
      <c r="E33" s="1"/>
      <c r="F33" s="1"/>
    </row>
  </sheetData>
  <sheetProtection/>
  <mergeCells count="4">
    <mergeCell ref="A3:A4"/>
    <mergeCell ref="A13:A14"/>
    <mergeCell ref="F3:F4"/>
    <mergeCell ref="F13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H20" sqref="H20"/>
    </sheetView>
  </sheetViews>
  <sheetFormatPr defaultColWidth="8.796875" defaultRowHeight="14.25"/>
  <cols>
    <col min="1" max="1" width="35.8984375" style="0" customWidth="1"/>
    <col min="2" max="6" width="8.8984375" style="0" customWidth="1"/>
  </cols>
  <sheetData>
    <row r="1" spans="1:6" ht="15.75">
      <c r="A1" s="1" t="s">
        <v>39</v>
      </c>
      <c r="B1" s="1"/>
      <c r="C1" s="1"/>
      <c r="D1" s="1"/>
      <c r="E1" s="1"/>
      <c r="F1" s="1"/>
    </row>
    <row r="2" ht="15" thickBot="1"/>
    <row r="3" spans="1:6" ht="14.25" customHeight="1">
      <c r="A3" s="74"/>
      <c r="B3" s="23" t="s">
        <v>49</v>
      </c>
      <c r="C3" s="24" t="s">
        <v>49</v>
      </c>
      <c r="D3" s="24" t="s">
        <v>49</v>
      </c>
      <c r="E3" s="35" t="s">
        <v>49</v>
      </c>
      <c r="F3" s="71" t="s">
        <v>2</v>
      </c>
    </row>
    <row r="4" spans="1:6" ht="15" customHeight="1" thickBot="1">
      <c r="A4" s="74"/>
      <c r="B4" s="25" t="s">
        <v>37</v>
      </c>
      <c r="C4" s="26" t="s">
        <v>33</v>
      </c>
      <c r="D4" s="26" t="s">
        <v>38</v>
      </c>
      <c r="E4" s="36" t="s">
        <v>34</v>
      </c>
      <c r="F4" s="72"/>
    </row>
    <row r="5" spans="1:6" ht="14.25">
      <c r="A5" s="32" t="s">
        <v>3</v>
      </c>
      <c r="B5" s="17">
        <v>19239.36</v>
      </c>
      <c r="C5" s="18">
        <v>20867.89</v>
      </c>
      <c r="D5" s="18">
        <f>B5/'kursy euro'!$C$4</f>
        <v>4608.229940119761</v>
      </c>
      <c r="E5" s="37">
        <f>C5/'kursy euro'!$C$3</f>
        <v>5250.840420713603</v>
      </c>
      <c r="F5" s="40">
        <f>(B5/C5)*100</f>
        <v>92.19600064980217</v>
      </c>
    </row>
    <row r="6" spans="1:6" ht="14.25">
      <c r="A6" s="33" t="s">
        <v>29</v>
      </c>
      <c r="B6" s="13">
        <v>853.73</v>
      </c>
      <c r="C6" s="11">
        <v>826.15</v>
      </c>
      <c r="D6" s="18">
        <f>B6/'kursy euro'!$C$4</f>
        <v>204.48622754491018</v>
      </c>
      <c r="E6" s="37">
        <f>C6/'kursy euro'!$C$3</f>
        <v>207.87831513260528</v>
      </c>
      <c r="F6" s="41">
        <f>(B6/C6)*100</f>
        <v>103.33837680808571</v>
      </c>
    </row>
    <row r="7" spans="1:6" ht="14.25">
      <c r="A7" s="33" t="s">
        <v>4</v>
      </c>
      <c r="B7" s="13">
        <v>487.14</v>
      </c>
      <c r="C7" s="11">
        <v>464.28</v>
      </c>
      <c r="D7" s="18">
        <f>B7/'kursy euro'!$C$4</f>
        <v>116.68023952095808</v>
      </c>
      <c r="E7" s="37">
        <f>C7/'kursy euro'!$C$3</f>
        <v>116.82351165014342</v>
      </c>
      <c r="F7" s="41">
        <f aca="true" t="shared" si="0" ref="F7:F12">(B7/C7)*100</f>
        <v>104.9237529077281</v>
      </c>
    </row>
    <row r="8" spans="1:6" ht="14.25">
      <c r="A8" s="33" t="s">
        <v>5</v>
      </c>
      <c r="B8" s="13">
        <v>612.78</v>
      </c>
      <c r="C8" s="11">
        <v>602.16</v>
      </c>
      <c r="D8" s="18">
        <f>B8/'kursy euro'!$C$4</f>
        <v>146.77365269461077</v>
      </c>
      <c r="E8" s="37">
        <f>C8/'kursy euro'!$C$3</f>
        <v>151.51728649791153</v>
      </c>
      <c r="F8" s="41">
        <f t="shared" si="0"/>
        <v>101.7636508569151</v>
      </c>
    </row>
    <row r="9" spans="1:6" ht="14.25">
      <c r="A9" s="33" t="s">
        <v>6</v>
      </c>
      <c r="B9" s="13">
        <v>411.77</v>
      </c>
      <c r="C9" s="11">
        <v>343.27</v>
      </c>
      <c r="D9" s="18">
        <f>B9/'kursy euro'!$C$4</f>
        <v>98.62754491017964</v>
      </c>
      <c r="E9" s="37">
        <f>C9/'kursy euro'!$C$3</f>
        <v>86.37461627497358</v>
      </c>
      <c r="F9" s="41">
        <f t="shared" si="0"/>
        <v>119.9551373554345</v>
      </c>
    </row>
    <row r="10" spans="1:6" ht="14.25">
      <c r="A10" s="33" t="s">
        <v>32</v>
      </c>
      <c r="B10" s="13">
        <v>1466.51</v>
      </c>
      <c r="C10" s="11">
        <v>1428.31</v>
      </c>
      <c r="D10" s="18">
        <f>B10/'kursy euro'!$C$4</f>
        <v>351.25988023952095</v>
      </c>
      <c r="E10" s="37">
        <f>C10/'kursy euro'!$C$3</f>
        <v>359.3956016305168</v>
      </c>
      <c r="F10" s="41">
        <f t="shared" si="0"/>
        <v>102.67448943156599</v>
      </c>
    </row>
    <row r="11" spans="1:6" ht="14.25">
      <c r="A11" s="33" t="s">
        <v>7</v>
      </c>
      <c r="B11" s="13">
        <v>411.77</v>
      </c>
      <c r="C11" s="11">
        <v>343.27</v>
      </c>
      <c r="D11" s="18">
        <f>B11/'kursy euro'!$C$4</f>
        <v>98.62754491017964</v>
      </c>
      <c r="E11" s="37">
        <f>C11/'kursy euro'!$C$3</f>
        <v>86.37461627497358</v>
      </c>
      <c r="F11" s="41">
        <f t="shared" si="0"/>
        <v>119.9551373554345</v>
      </c>
    </row>
    <row r="12" spans="1:6" ht="15" customHeight="1" thickBot="1">
      <c r="A12" s="34" t="s">
        <v>8</v>
      </c>
      <c r="B12" s="19">
        <v>411.77</v>
      </c>
      <c r="C12" s="20">
        <v>343.27</v>
      </c>
      <c r="D12" s="18">
        <f>B12/'kursy euro'!$C$4</f>
        <v>98.62754491017964</v>
      </c>
      <c r="E12" s="37">
        <f>C12/'kursy euro'!$C$3</f>
        <v>86.37461627497358</v>
      </c>
      <c r="F12" s="42">
        <f t="shared" si="0"/>
        <v>119.9551373554345</v>
      </c>
    </row>
    <row r="13" spans="1:6" ht="15" customHeight="1">
      <c r="A13" s="75"/>
      <c r="B13" s="23" t="s">
        <v>49</v>
      </c>
      <c r="C13" s="24" t="s">
        <v>49</v>
      </c>
      <c r="D13" s="24" t="s">
        <v>49</v>
      </c>
      <c r="E13" s="35" t="s">
        <v>49</v>
      </c>
      <c r="F13" s="71" t="s">
        <v>2</v>
      </c>
    </row>
    <row r="14" spans="1:6" ht="15" thickBot="1">
      <c r="A14" s="75"/>
      <c r="B14" s="25" t="s">
        <v>37</v>
      </c>
      <c r="C14" s="26" t="s">
        <v>33</v>
      </c>
      <c r="D14" s="26" t="s">
        <v>38</v>
      </c>
      <c r="E14" s="36" t="s">
        <v>34</v>
      </c>
      <c r="F14" s="72"/>
    </row>
    <row r="15" spans="1:6" ht="14.25">
      <c r="A15" s="32" t="s">
        <v>9</v>
      </c>
      <c r="B15" s="17">
        <v>71119.46</v>
      </c>
      <c r="C15" s="18">
        <v>67209.65</v>
      </c>
      <c r="D15" s="18">
        <f>B15/'kursy euro'!$B$4</f>
        <v>17089.451172625915</v>
      </c>
      <c r="E15" s="37">
        <f>C15/'kursy euro'!$B$3</f>
        <v>16752.573593559162</v>
      </c>
      <c r="F15" s="48">
        <f>(B15/C15)*100</f>
        <v>105.81733426673105</v>
      </c>
    </row>
    <row r="16" spans="1:6" ht="14.25">
      <c r="A16" s="33" t="s">
        <v>10</v>
      </c>
      <c r="B16" s="13">
        <v>29413.52</v>
      </c>
      <c r="C16" s="11">
        <v>30247.44</v>
      </c>
      <c r="D16" s="18">
        <f>B16/'kursy euro'!$B$4</f>
        <v>7067.839292579777</v>
      </c>
      <c r="E16" s="37">
        <f>C16/'kursy euro'!$B$3</f>
        <v>7539.4301951693715</v>
      </c>
      <c r="F16" s="49">
        <f aca="true" t="shared" si="1" ref="F16:F27">(B16/C16)*100</f>
        <v>97.24300635028949</v>
      </c>
    </row>
    <row r="17" spans="1:6" ht="14.25">
      <c r="A17" s="33" t="s">
        <v>11</v>
      </c>
      <c r="B17" s="13">
        <v>41705.94</v>
      </c>
      <c r="C17" s="11">
        <v>36962.21</v>
      </c>
      <c r="D17" s="18">
        <f>B17/'kursy euro'!$B$4</f>
        <v>10021.611880046137</v>
      </c>
      <c r="E17" s="37">
        <f>C17/'kursy euro'!$B$3</f>
        <v>9213.143398389791</v>
      </c>
      <c r="F17" s="49">
        <f t="shared" si="1"/>
        <v>112.8339999150484</v>
      </c>
    </row>
    <row r="18" spans="1:6" ht="14.25">
      <c r="A18" s="33" t="s">
        <v>12</v>
      </c>
      <c r="B18" s="13">
        <v>19414.39</v>
      </c>
      <c r="C18" s="11">
        <v>20057.53</v>
      </c>
      <c r="D18" s="18">
        <f>B18/'kursy euro'!$B$4</f>
        <v>4665.1263936947325</v>
      </c>
      <c r="E18" s="37">
        <f>C18/'kursy euro'!$B$3</f>
        <v>4999.508960841496</v>
      </c>
      <c r="F18" s="49">
        <f t="shared" si="1"/>
        <v>96.79352342985402</v>
      </c>
    </row>
    <row r="19" spans="1:6" ht="14.25">
      <c r="A19" s="33" t="s">
        <v>28</v>
      </c>
      <c r="B19" s="13">
        <v>263.11</v>
      </c>
      <c r="C19" s="11">
        <v>131.24</v>
      </c>
      <c r="D19" s="18">
        <f>B19/'kursy euro'!$B$4</f>
        <v>63.223279507881585</v>
      </c>
      <c r="E19" s="37">
        <f>C19/'kursy euro'!$B$3</f>
        <v>32.712679777661464</v>
      </c>
      <c r="F19" s="49">
        <f t="shared" si="1"/>
        <v>200.48003657421515</v>
      </c>
    </row>
    <row r="20" spans="1:6" ht="14.25">
      <c r="A20" s="33" t="s">
        <v>30</v>
      </c>
      <c r="B20" s="13">
        <v>20950.09</v>
      </c>
      <c r="C20" s="11">
        <v>16365.02</v>
      </c>
      <c r="D20" s="18">
        <f>B20/'kursy euro'!$B$4</f>
        <v>5034.143118031527</v>
      </c>
      <c r="E20" s="37">
        <f>C20/'kursy euro'!$B$3</f>
        <v>4079.1196191330796</v>
      </c>
      <c r="F20" s="49">
        <f t="shared" si="1"/>
        <v>128.017503186675</v>
      </c>
    </row>
    <row r="21" spans="1:6" ht="14.25">
      <c r="A21" s="33" t="s">
        <v>27</v>
      </c>
      <c r="B21" s="13">
        <v>20950.09</v>
      </c>
      <c r="C21" s="11">
        <v>16365.02</v>
      </c>
      <c r="D21" s="18">
        <f>B21/'kursy euro'!$B$4</f>
        <v>5034.143118031527</v>
      </c>
      <c r="E21" s="37">
        <f>C21/'kursy euro'!$B$3</f>
        <v>4079.1196191330796</v>
      </c>
      <c r="F21" s="49">
        <f t="shared" si="1"/>
        <v>128.017503186675</v>
      </c>
    </row>
    <row r="22" spans="1:6" ht="14.25">
      <c r="A22" s="33" t="s">
        <v>31</v>
      </c>
      <c r="B22" s="13">
        <v>0</v>
      </c>
      <c r="C22" s="11">
        <v>0</v>
      </c>
      <c r="D22" s="18">
        <f>B22/'kursy euro'!$B$4</f>
        <v>0</v>
      </c>
      <c r="E22" s="37">
        <f>C22/'kursy euro'!$B$3</f>
        <v>0</v>
      </c>
      <c r="F22" s="50" t="s">
        <v>41</v>
      </c>
    </row>
    <row r="23" spans="1:6" ht="14.25">
      <c r="A23" s="33" t="s">
        <v>13</v>
      </c>
      <c r="B23" s="13">
        <v>36556.22</v>
      </c>
      <c r="C23" s="11">
        <v>36003.52</v>
      </c>
      <c r="D23" s="18">
        <f>B23/'kursy euro'!$B$4</f>
        <v>8784.174356016916</v>
      </c>
      <c r="E23" s="37">
        <f>C23/'kursy euro'!$B$3</f>
        <v>8974.181809117874</v>
      </c>
      <c r="F23" s="49">
        <f t="shared" si="1"/>
        <v>101.53512767640498</v>
      </c>
    </row>
    <row r="24" spans="1:6" ht="14.25">
      <c r="A24" s="33" t="s">
        <v>14</v>
      </c>
      <c r="B24" s="13">
        <v>4542.84</v>
      </c>
      <c r="C24" s="11">
        <v>5890.27</v>
      </c>
      <c r="D24" s="18">
        <f>B24/'kursy euro'!$B$4</f>
        <v>1091.6089965397925</v>
      </c>
      <c r="E24" s="37">
        <f>C24/'kursy euro'!$B$3</f>
        <v>1468.1996061716395</v>
      </c>
      <c r="F24" s="49">
        <f t="shared" si="1"/>
        <v>77.12447816483794</v>
      </c>
    </row>
    <row r="25" spans="1:6" ht="14.25">
      <c r="A25" s="33" t="s">
        <v>15</v>
      </c>
      <c r="B25" s="13">
        <v>29988.38</v>
      </c>
      <c r="C25" s="11">
        <v>28506.49</v>
      </c>
      <c r="D25" s="18">
        <f>B25/'kursy euro'!$B$4</f>
        <v>7205.973663975395</v>
      </c>
      <c r="E25" s="37">
        <f>C25/'kursy euro'!$B$3</f>
        <v>7105.483686034049</v>
      </c>
      <c r="F25" s="49">
        <f t="shared" si="1"/>
        <v>105.1984302521987</v>
      </c>
    </row>
    <row r="26" spans="1:6" ht="14.25">
      <c r="A26" s="33" t="s">
        <v>16</v>
      </c>
      <c r="B26" s="13">
        <v>34563.24</v>
      </c>
      <c r="C26" s="11">
        <v>31206.13</v>
      </c>
      <c r="D26" s="18">
        <f>B26/'kursy euro'!$B$4</f>
        <v>8305.276816608995</v>
      </c>
      <c r="E26" s="37">
        <f>C26/'kursy euro'!$B$3</f>
        <v>7778.391784441288</v>
      </c>
      <c r="F26" s="49">
        <f t="shared" si="1"/>
        <v>110.75785430618919</v>
      </c>
    </row>
    <row r="27" spans="1:6" ht="15" thickBot="1">
      <c r="A27" s="34" t="s">
        <v>17</v>
      </c>
      <c r="B27" s="51">
        <v>28200</v>
      </c>
      <c r="C27" s="52">
        <v>22700</v>
      </c>
      <c r="D27" s="52">
        <f>B27/'kursy euro'!$B$4</f>
        <v>6776.239907727797</v>
      </c>
      <c r="E27" s="53">
        <f>C27/'kursy euro'!$B$3</f>
        <v>5658.166953313891</v>
      </c>
      <c r="F27" s="54">
        <f t="shared" si="1"/>
        <v>124.22907488986785</v>
      </c>
    </row>
  </sheetData>
  <sheetProtection/>
  <mergeCells count="4">
    <mergeCell ref="A3:A4"/>
    <mergeCell ref="F3:F4"/>
    <mergeCell ref="F13:F14"/>
    <mergeCell ref="A13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28" sqref="D28"/>
    </sheetView>
  </sheetViews>
  <sheetFormatPr defaultColWidth="8.796875" defaultRowHeight="14.25"/>
  <cols>
    <col min="1" max="1" width="34.09765625" style="0" customWidth="1"/>
    <col min="2" max="2" width="12.69921875" style="0" customWidth="1"/>
    <col min="3" max="3" width="12" style="0" customWidth="1"/>
    <col min="4" max="4" width="8.5" style="0" customWidth="1"/>
    <col min="5" max="5" width="22.59765625" style="0" customWidth="1"/>
  </cols>
  <sheetData>
    <row r="1" spans="1:9" ht="31.5" customHeight="1">
      <c r="A1" s="76" t="s">
        <v>43</v>
      </c>
      <c r="B1" s="76"/>
      <c r="C1" s="76"/>
      <c r="D1" s="8"/>
      <c r="E1" s="76"/>
      <c r="F1" s="76"/>
      <c r="G1" s="76"/>
      <c r="H1" s="76"/>
      <c r="I1" s="76"/>
    </row>
    <row r="2" spans="5:9" ht="15" thickBot="1">
      <c r="E2" s="76"/>
      <c r="F2" s="76"/>
      <c r="G2" s="76"/>
      <c r="H2" s="76"/>
      <c r="I2" s="76"/>
    </row>
    <row r="3" spans="1:9" ht="14.25">
      <c r="A3" s="77"/>
      <c r="B3" s="23" t="s">
        <v>49</v>
      </c>
      <c r="C3" s="98" t="s">
        <v>49</v>
      </c>
      <c r="D3" s="4"/>
      <c r="E3" s="76"/>
      <c r="F3" s="76"/>
      <c r="G3" s="76"/>
      <c r="H3" s="76"/>
      <c r="I3" s="76"/>
    </row>
    <row r="4" spans="1:9" ht="15" thickBot="1">
      <c r="A4" s="78"/>
      <c r="B4" s="57">
        <v>2012</v>
      </c>
      <c r="C4" s="99">
        <v>2011</v>
      </c>
      <c r="D4" s="5"/>
      <c r="E4" s="76"/>
      <c r="F4" s="76"/>
      <c r="G4" s="76"/>
      <c r="H4" s="76"/>
      <c r="I4" s="76"/>
    </row>
    <row r="5" spans="1:9" ht="15" thickTop="1">
      <c r="A5" s="58" t="s">
        <v>22</v>
      </c>
      <c r="B5" s="100" t="s">
        <v>41</v>
      </c>
      <c r="C5" s="101" t="s">
        <v>41</v>
      </c>
      <c r="D5" s="6"/>
      <c r="E5" s="76"/>
      <c r="F5" s="76"/>
      <c r="G5" s="76"/>
      <c r="H5" s="76"/>
      <c r="I5" s="76"/>
    </row>
    <row r="6" spans="1:9" ht="14.25">
      <c r="A6" s="59" t="s">
        <v>24</v>
      </c>
      <c r="B6" s="102" t="s">
        <v>41</v>
      </c>
      <c r="C6" s="103" t="s">
        <v>41</v>
      </c>
      <c r="D6" s="7"/>
      <c r="E6" s="76"/>
      <c r="F6" s="76"/>
      <c r="G6" s="76"/>
      <c r="H6" s="76"/>
      <c r="I6" s="76"/>
    </row>
    <row r="7" spans="1:9" ht="15" customHeight="1">
      <c r="A7" s="59" t="s">
        <v>23</v>
      </c>
      <c r="B7" s="102" t="s">
        <v>41</v>
      </c>
      <c r="C7" s="103" t="s">
        <v>41</v>
      </c>
      <c r="D7" s="7"/>
      <c r="E7" s="76"/>
      <c r="F7" s="76"/>
      <c r="G7" s="76"/>
      <c r="H7" s="76"/>
      <c r="I7" s="76"/>
    </row>
    <row r="8" spans="1:9" ht="15" customHeight="1">
      <c r="A8" s="59" t="s">
        <v>25</v>
      </c>
      <c r="B8" s="104">
        <v>13.1734</v>
      </c>
      <c r="C8" s="105">
        <v>6.143</v>
      </c>
      <c r="D8" s="7"/>
      <c r="E8" s="76"/>
      <c r="F8" s="76"/>
      <c r="G8" s="76"/>
      <c r="H8" s="76"/>
      <c r="I8" s="76"/>
    </row>
    <row r="9" spans="1:9" ht="15" customHeight="1" thickBot="1">
      <c r="A9" s="60" t="s">
        <v>26</v>
      </c>
      <c r="B9" s="106">
        <v>0.0078</v>
      </c>
      <c r="C9" s="107">
        <v>0.0083</v>
      </c>
      <c r="D9" s="7"/>
      <c r="E9" s="76"/>
      <c r="F9" s="76"/>
      <c r="G9" s="76"/>
      <c r="H9" s="76"/>
      <c r="I9" s="76"/>
    </row>
    <row r="10" spans="5:9" ht="14.25">
      <c r="E10" s="76"/>
      <c r="F10" s="76"/>
      <c r="G10" s="76"/>
      <c r="H10" s="76"/>
      <c r="I10" s="76"/>
    </row>
    <row r="11" spans="1:9" ht="33" customHeight="1">
      <c r="A11" s="76" t="s">
        <v>44</v>
      </c>
      <c r="B11" s="76"/>
      <c r="C11" s="76"/>
      <c r="E11" s="76"/>
      <c r="F11" s="76"/>
      <c r="G11" s="76"/>
      <c r="H11" s="76"/>
      <c r="I11" s="76"/>
    </row>
    <row r="12" spans="5:9" ht="15" thickBot="1">
      <c r="E12" s="76"/>
      <c r="F12" s="76"/>
      <c r="G12" s="76"/>
      <c r="H12" s="76"/>
      <c r="I12" s="76"/>
    </row>
    <row r="13" spans="1:9" ht="14.25">
      <c r="A13" s="77"/>
      <c r="B13" s="23" t="s">
        <v>49</v>
      </c>
      <c r="C13" s="98" t="s">
        <v>49</v>
      </c>
      <c r="D13" s="4"/>
      <c r="E13" s="76"/>
      <c r="F13" s="76"/>
      <c r="G13" s="76"/>
      <c r="H13" s="76"/>
      <c r="I13" s="76"/>
    </row>
    <row r="14" spans="1:9" ht="15" thickBot="1">
      <c r="A14" s="78"/>
      <c r="B14" s="57">
        <v>2012</v>
      </c>
      <c r="C14" s="99">
        <v>2011</v>
      </c>
      <c r="D14" s="5"/>
      <c r="E14" s="76"/>
      <c r="F14" s="76"/>
      <c r="G14" s="76"/>
      <c r="H14" s="76"/>
      <c r="I14" s="76"/>
    </row>
    <row r="15" spans="1:9" ht="15" thickTop="1">
      <c r="A15" s="58" t="s">
        <v>22</v>
      </c>
      <c r="B15" s="108">
        <v>0.0262</v>
      </c>
      <c r="C15" s="109">
        <v>0.022</v>
      </c>
      <c r="D15" s="6"/>
      <c r="E15" s="76"/>
      <c r="F15" s="76"/>
      <c r="G15" s="76"/>
      <c r="H15" s="76"/>
      <c r="I15" s="76"/>
    </row>
    <row r="16" spans="1:9" ht="14.25">
      <c r="A16" s="59" t="s">
        <v>24</v>
      </c>
      <c r="B16" s="104">
        <v>0.0157</v>
      </c>
      <c r="C16" s="105">
        <v>0.0096</v>
      </c>
      <c r="D16" s="7"/>
      <c r="E16" s="76"/>
      <c r="F16" s="76"/>
      <c r="G16" s="76"/>
      <c r="H16" s="76"/>
      <c r="I16" s="76"/>
    </row>
    <row r="17" spans="1:9" ht="14.25">
      <c r="A17" s="59" t="s">
        <v>23</v>
      </c>
      <c r="B17" s="104">
        <v>0.0711</v>
      </c>
      <c r="C17" s="105">
        <v>0.0625</v>
      </c>
      <c r="D17" s="7"/>
      <c r="E17" s="76"/>
      <c r="F17" s="76"/>
      <c r="G17" s="76"/>
      <c r="H17" s="76"/>
      <c r="I17" s="76"/>
    </row>
    <row r="18" spans="1:9" ht="14.25">
      <c r="A18" s="59" t="s">
        <v>25</v>
      </c>
      <c r="B18" s="104">
        <v>1.4374</v>
      </c>
      <c r="C18" s="105">
        <v>1.3253</v>
      </c>
      <c r="D18" s="7"/>
      <c r="E18" s="76"/>
      <c r="F18" s="76"/>
      <c r="G18" s="76"/>
      <c r="H18" s="76"/>
      <c r="I18" s="76"/>
    </row>
    <row r="19" spans="1:9" ht="15" thickBot="1">
      <c r="A19" s="60" t="s">
        <v>26</v>
      </c>
      <c r="B19" s="106">
        <v>0.4967</v>
      </c>
      <c r="C19" s="107">
        <v>0.5161</v>
      </c>
      <c r="D19" s="7"/>
      <c r="E19" s="76"/>
      <c r="F19" s="76"/>
      <c r="G19" s="76"/>
      <c r="H19" s="76"/>
      <c r="I19" s="76"/>
    </row>
    <row r="20" spans="1:9" ht="14.25">
      <c r="A20" s="47"/>
      <c r="B20" s="61"/>
      <c r="C20" s="61"/>
      <c r="D20" s="7"/>
      <c r="E20" s="76"/>
      <c r="F20" s="76"/>
      <c r="G20" s="76"/>
      <c r="H20" s="76"/>
      <c r="I20" s="76"/>
    </row>
    <row r="21" spans="1:9" ht="45.75" customHeight="1">
      <c r="A21" s="76" t="s">
        <v>45</v>
      </c>
      <c r="B21" s="76"/>
      <c r="C21" s="76"/>
      <c r="E21" s="76"/>
      <c r="F21" s="76"/>
      <c r="G21" s="76"/>
      <c r="H21" s="76"/>
      <c r="I21" s="76"/>
    </row>
    <row r="22" spans="5:9" ht="15" thickBot="1">
      <c r="E22" s="76"/>
      <c r="F22" s="76"/>
      <c r="G22" s="76"/>
      <c r="H22" s="76"/>
      <c r="I22" s="76"/>
    </row>
    <row r="23" spans="1:9" ht="14.25">
      <c r="A23" s="77"/>
      <c r="B23" s="23" t="s">
        <v>49</v>
      </c>
      <c r="C23" s="98" t="s">
        <v>49</v>
      </c>
      <c r="E23" s="76"/>
      <c r="F23" s="76"/>
      <c r="G23" s="76"/>
      <c r="H23" s="76"/>
      <c r="I23" s="76"/>
    </row>
    <row r="24" spans="1:9" ht="15" thickBot="1">
      <c r="A24" s="78"/>
      <c r="B24" s="57">
        <v>2012</v>
      </c>
      <c r="C24" s="99">
        <v>2011</v>
      </c>
      <c r="E24" s="76"/>
      <c r="F24" s="76"/>
      <c r="G24" s="76"/>
      <c r="H24" s="76"/>
      <c r="I24" s="76"/>
    </row>
    <row r="25" spans="1:9" ht="14.25">
      <c r="A25" s="58" t="s">
        <v>22</v>
      </c>
      <c r="B25" s="108">
        <v>0.0319</v>
      </c>
      <c r="C25" s="109">
        <v>0.0289</v>
      </c>
      <c r="E25" s="76"/>
      <c r="F25" s="76"/>
      <c r="G25" s="76"/>
      <c r="H25" s="76"/>
      <c r="I25" s="76"/>
    </row>
    <row r="26" spans="1:9" ht="14.25">
      <c r="A26" s="59" t="s">
        <v>24</v>
      </c>
      <c r="B26" s="104">
        <v>0.0214</v>
      </c>
      <c r="C26" s="105">
        <v>0.0164</v>
      </c>
      <c r="E26" s="76"/>
      <c r="F26" s="76"/>
      <c r="G26" s="76"/>
      <c r="H26" s="76"/>
      <c r="I26" s="76"/>
    </row>
    <row r="27" spans="1:9" ht="14.25">
      <c r="A27" s="59" t="s">
        <v>23</v>
      </c>
      <c r="B27" s="104">
        <v>0.0762</v>
      </c>
      <c r="C27" s="105">
        <v>0.0684</v>
      </c>
      <c r="E27" s="76"/>
      <c r="F27" s="76"/>
      <c r="G27" s="76"/>
      <c r="H27" s="76"/>
      <c r="I27" s="76"/>
    </row>
    <row r="28" spans="1:9" ht="14.25">
      <c r="A28" s="59" t="s">
        <v>25</v>
      </c>
      <c r="B28" s="104">
        <v>1.3907</v>
      </c>
      <c r="C28" s="105">
        <v>1.2966</v>
      </c>
      <c r="E28" s="76"/>
      <c r="F28" s="76"/>
      <c r="G28" s="76"/>
      <c r="H28" s="76"/>
      <c r="I28" s="76"/>
    </row>
    <row r="29" spans="1:9" ht="15" thickBot="1">
      <c r="A29" s="60" t="s">
        <v>26</v>
      </c>
      <c r="B29" s="106">
        <v>0.514</v>
      </c>
      <c r="C29" s="107">
        <v>0.5357</v>
      </c>
      <c r="E29" s="76"/>
      <c r="F29" s="76"/>
      <c r="G29" s="76"/>
      <c r="H29" s="76"/>
      <c r="I29" s="76"/>
    </row>
  </sheetData>
  <sheetProtection/>
  <mergeCells count="7">
    <mergeCell ref="E1:I29"/>
    <mergeCell ref="A23:A24"/>
    <mergeCell ref="A3:A4"/>
    <mergeCell ref="A13:A14"/>
    <mergeCell ref="A1:C1"/>
    <mergeCell ref="A11:C11"/>
    <mergeCell ref="A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2" sqref="F12"/>
    </sheetView>
  </sheetViews>
  <sheetFormatPr defaultColWidth="8.796875" defaultRowHeight="14.25"/>
  <cols>
    <col min="1" max="1" width="40.19921875" style="9" customWidth="1"/>
    <col min="2" max="3" width="25.59765625" style="9" customWidth="1"/>
    <col min="4" max="16384" width="9" style="9" customWidth="1"/>
  </cols>
  <sheetData>
    <row r="1" ht="15.75">
      <c r="A1" s="67" t="s">
        <v>46</v>
      </c>
    </row>
    <row r="2" ht="15" thickBot="1"/>
    <row r="3" spans="1:3" ht="14.25">
      <c r="A3" s="79"/>
      <c r="B3" s="55" t="s">
        <v>50</v>
      </c>
      <c r="C3" s="56" t="s">
        <v>50</v>
      </c>
    </row>
    <row r="4" spans="1:3" ht="15" thickBot="1">
      <c r="A4" s="80"/>
      <c r="B4" s="62" t="s">
        <v>37</v>
      </c>
      <c r="C4" s="63" t="s">
        <v>33</v>
      </c>
    </row>
    <row r="5" spans="1:3" ht="14.25">
      <c r="A5" s="64" t="s">
        <v>18</v>
      </c>
      <c r="B5" s="96">
        <v>1.92</v>
      </c>
      <c r="C5" s="88">
        <v>-253.26</v>
      </c>
    </row>
    <row r="6" spans="1:3" ht="14.25">
      <c r="A6" s="65" t="s">
        <v>19</v>
      </c>
      <c r="B6" s="97">
        <v>0</v>
      </c>
      <c r="C6" s="90">
        <v>60</v>
      </c>
    </row>
    <row r="7" spans="1:3" ht="14.25">
      <c r="A7" s="65" t="s">
        <v>20</v>
      </c>
      <c r="B7" s="97">
        <v>0</v>
      </c>
      <c r="C7" s="90">
        <v>-29.77</v>
      </c>
    </row>
    <row r="8" spans="1:3" ht="15" thickBot="1">
      <c r="A8" s="66" t="s">
        <v>21</v>
      </c>
      <c r="B8" s="91">
        <v>1.92</v>
      </c>
      <c r="C8" s="95">
        <v>-223.03</v>
      </c>
    </row>
    <row r="10" spans="1:5" ht="15.75">
      <c r="A10" s="67" t="s">
        <v>47</v>
      </c>
      <c r="B10" s="68"/>
      <c r="C10" s="68"/>
      <c r="D10" s="68"/>
      <c r="E10" s="68"/>
    </row>
    <row r="11" ht="15" thickBot="1"/>
    <row r="12" spans="1:3" ht="14.25">
      <c r="A12" s="79"/>
      <c r="B12" s="55" t="s">
        <v>50</v>
      </c>
      <c r="C12" s="56" t="s">
        <v>50</v>
      </c>
    </row>
    <row r="13" spans="1:3" ht="15" thickBot="1">
      <c r="A13" s="80"/>
      <c r="B13" s="62" t="s">
        <v>37</v>
      </c>
      <c r="C13" s="63" t="s">
        <v>33</v>
      </c>
    </row>
    <row r="14" spans="1:7" ht="14.25">
      <c r="A14" s="64" t="s">
        <v>18</v>
      </c>
      <c r="B14" s="87">
        <v>1803.73</v>
      </c>
      <c r="C14" s="88">
        <v>-184.68</v>
      </c>
      <c r="D14" s="10"/>
      <c r="E14" s="10"/>
      <c r="F14" s="10"/>
      <c r="G14" s="10"/>
    </row>
    <row r="15" spans="1:7" ht="14.25">
      <c r="A15" s="65" t="s">
        <v>19</v>
      </c>
      <c r="B15" s="89">
        <v>-1048.11</v>
      </c>
      <c r="C15" s="90">
        <v>-489.56</v>
      </c>
      <c r="D15" s="10"/>
      <c r="E15" s="10"/>
      <c r="F15" s="10"/>
      <c r="G15" s="10"/>
    </row>
    <row r="16" spans="1:7" ht="14.25">
      <c r="A16" s="65" t="s">
        <v>20</v>
      </c>
      <c r="B16" s="89">
        <v>-1576.54</v>
      </c>
      <c r="C16" s="90">
        <v>-502.13</v>
      </c>
      <c r="D16" s="10"/>
      <c r="E16" s="10"/>
      <c r="F16" s="10"/>
      <c r="G16" s="10"/>
    </row>
    <row r="17" spans="1:7" ht="15" thickBot="1">
      <c r="A17" s="66" t="s">
        <v>21</v>
      </c>
      <c r="B17" s="91">
        <v>-820.92</v>
      </c>
      <c r="C17" s="92">
        <v>-1176.37</v>
      </c>
      <c r="D17" s="10"/>
      <c r="E17" s="10"/>
      <c r="F17" s="10"/>
      <c r="G17" s="10"/>
    </row>
    <row r="19" ht="15.75">
      <c r="A19" s="67" t="s">
        <v>48</v>
      </c>
    </row>
    <row r="20" ht="15" thickBot="1"/>
    <row r="21" spans="1:3" ht="14.25">
      <c r="A21" s="79"/>
      <c r="B21" s="55" t="s">
        <v>50</v>
      </c>
      <c r="C21" s="56" t="s">
        <v>50</v>
      </c>
    </row>
    <row r="22" spans="1:3" ht="15" thickBot="1">
      <c r="A22" s="80"/>
      <c r="B22" s="93" t="s">
        <v>37</v>
      </c>
      <c r="C22" s="94" t="s">
        <v>33</v>
      </c>
    </row>
    <row r="23" spans="1:3" ht="14.25">
      <c r="A23" s="64" t="s">
        <v>18</v>
      </c>
      <c r="B23" s="87">
        <v>1801.81</v>
      </c>
      <c r="C23" s="88">
        <v>68.58</v>
      </c>
    </row>
    <row r="24" spans="1:3" ht="14.25">
      <c r="A24" s="65" t="s">
        <v>19</v>
      </c>
      <c r="B24" s="89">
        <v>-1048.11</v>
      </c>
      <c r="C24" s="90">
        <v>-549.56</v>
      </c>
    </row>
    <row r="25" spans="1:3" ht="14.25">
      <c r="A25" s="65" t="s">
        <v>20</v>
      </c>
      <c r="B25" s="89">
        <v>-1576.54</v>
      </c>
      <c r="C25" s="90">
        <v>-472.36</v>
      </c>
    </row>
    <row r="26" spans="1:3" ht="15" thickBot="1">
      <c r="A26" s="66" t="s">
        <v>21</v>
      </c>
      <c r="B26" s="91">
        <v>-822.84</v>
      </c>
      <c r="C26" s="95">
        <v>-953.34</v>
      </c>
    </row>
    <row r="27" spans="2:3" ht="14.25">
      <c r="B27" s="10"/>
      <c r="C27" s="10"/>
    </row>
  </sheetData>
  <sheetProtection/>
  <mergeCells count="3">
    <mergeCell ref="A3:A4"/>
    <mergeCell ref="A12:A13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5" sqref="C15"/>
    </sheetView>
  </sheetViews>
  <sheetFormatPr defaultColWidth="8.796875" defaultRowHeight="14.25"/>
  <cols>
    <col min="2" max="2" width="20.5" style="0" customWidth="1"/>
    <col min="3" max="3" width="20.09765625" style="0" customWidth="1"/>
  </cols>
  <sheetData>
    <row r="1" spans="1:3" ht="14.25">
      <c r="A1" s="81"/>
      <c r="B1" s="30" t="s">
        <v>1</v>
      </c>
      <c r="C1" s="82" t="s">
        <v>0</v>
      </c>
    </row>
    <row r="2" spans="1:3" ht="15" thickBot="1">
      <c r="A2" s="81"/>
      <c r="B2" s="31" t="s">
        <v>40</v>
      </c>
      <c r="C2" s="83" t="s">
        <v>35</v>
      </c>
    </row>
    <row r="3" spans="1:3" ht="14.25">
      <c r="A3" s="28">
        <v>2011</v>
      </c>
      <c r="B3" s="27">
        <v>4.0119</v>
      </c>
      <c r="C3" s="84">
        <v>3.9742</v>
      </c>
    </row>
    <row r="4" spans="1:3" ht="15" thickBot="1">
      <c r="A4" s="29">
        <v>2012</v>
      </c>
      <c r="B4" s="85">
        <v>4.1616</v>
      </c>
      <c r="C4" s="86">
        <v>4.175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monikab</dc:creator>
  <cp:keywords/>
  <dc:description/>
  <cp:lastModifiedBy>Monika Bartoszak</cp:lastModifiedBy>
  <cp:lastPrinted>2011-05-10T12:30:43Z</cp:lastPrinted>
  <dcterms:created xsi:type="dcterms:W3CDTF">2009-04-23T14:29:45Z</dcterms:created>
  <dcterms:modified xsi:type="dcterms:W3CDTF">2012-10-16T16:14:46Z</dcterms:modified>
  <cp:category/>
  <cp:version/>
  <cp:contentType/>
  <cp:contentStatus/>
</cp:coreProperties>
</file>